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seData\PL94-171\2000 Initial Products Backfill\Newly created\"/>
    </mc:Choice>
  </mc:AlternateContent>
  <xr:revisionPtr revIDLastSave="0" documentId="13_ncr:1_{6660292F-047E-435F-9F1B-2CF0029EB918}" xr6:coauthVersionLast="47" xr6:coauthVersionMax="47" xr10:uidLastSave="{00000000-0000-0000-0000-000000000000}"/>
  <bookViews>
    <workbookView xWindow="3345" yWindow="150" windowWidth="23970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3" i="1"/>
  <c r="B101" i="1"/>
  <c r="G101" i="1" l="1"/>
  <c r="D101" i="1"/>
  <c r="C101" i="1"/>
  <c r="E3" i="1"/>
  <c r="F3" i="1" s="1"/>
  <c r="H3" i="1"/>
  <c r="I3" i="1" s="1"/>
  <c r="E4" i="1"/>
  <c r="F4" i="1" s="1"/>
  <c r="H4" i="1"/>
  <c r="I4" i="1" s="1"/>
  <c r="E5" i="1"/>
  <c r="F5" i="1" s="1"/>
  <c r="H5" i="1"/>
  <c r="I5" i="1" s="1"/>
  <c r="E6" i="1"/>
  <c r="F6" i="1" s="1"/>
  <c r="H6" i="1"/>
  <c r="I6" i="1" s="1"/>
  <c r="E7" i="1"/>
  <c r="F7" i="1" s="1"/>
  <c r="H7" i="1"/>
  <c r="I7" i="1" s="1"/>
  <c r="E8" i="1"/>
  <c r="F8" i="1" s="1"/>
  <c r="H8" i="1"/>
  <c r="I8" i="1" s="1"/>
  <c r="E9" i="1"/>
  <c r="F9" i="1" s="1"/>
  <c r="H9" i="1"/>
  <c r="I9" i="1" s="1"/>
  <c r="E10" i="1"/>
  <c r="F10" i="1" s="1"/>
  <c r="H10" i="1"/>
  <c r="I10" i="1" s="1"/>
  <c r="E11" i="1"/>
  <c r="F11" i="1" s="1"/>
  <c r="H11" i="1"/>
  <c r="I11" i="1" s="1"/>
  <c r="E12" i="1"/>
  <c r="F12" i="1" s="1"/>
  <c r="H12" i="1"/>
  <c r="I12" i="1" s="1"/>
  <c r="E13" i="1"/>
  <c r="F13" i="1" s="1"/>
  <c r="H13" i="1"/>
  <c r="I13" i="1" s="1"/>
  <c r="E14" i="1"/>
  <c r="F14" i="1" s="1"/>
  <c r="H14" i="1"/>
  <c r="I14" i="1" s="1"/>
  <c r="E15" i="1"/>
  <c r="F15" i="1" s="1"/>
  <c r="H15" i="1"/>
  <c r="I15" i="1" s="1"/>
  <c r="E16" i="1"/>
  <c r="F16" i="1" s="1"/>
  <c r="H16" i="1"/>
  <c r="I16" i="1" s="1"/>
  <c r="E17" i="1"/>
  <c r="F17" i="1" s="1"/>
  <c r="H17" i="1"/>
  <c r="I17" i="1" s="1"/>
  <c r="E18" i="1"/>
  <c r="F18" i="1" s="1"/>
  <c r="H18" i="1"/>
  <c r="I18" i="1" s="1"/>
  <c r="E19" i="1"/>
  <c r="F19" i="1" s="1"/>
  <c r="H19" i="1"/>
  <c r="I19" i="1" s="1"/>
  <c r="E20" i="1"/>
  <c r="F20" i="1" s="1"/>
  <c r="H20" i="1"/>
  <c r="I20" i="1" s="1"/>
  <c r="E21" i="1"/>
  <c r="F21" i="1" s="1"/>
  <c r="H21" i="1"/>
  <c r="I21" i="1" s="1"/>
  <c r="E22" i="1"/>
  <c r="F22" i="1" s="1"/>
  <c r="H22" i="1"/>
  <c r="I22" i="1" s="1"/>
  <c r="E23" i="1"/>
  <c r="F23" i="1" s="1"/>
  <c r="H23" i="1"/>
  <c r="I23" i="1" s="1"/>
  <c r="E24" i="1"/>
  <c r="F24" i="1" s="1"/>
  <c r="H24" i="1"/>
  <c r="I24" i="1" s="1"/>
  <c r="E25" i="1"/>
  <c r="F25" i="1" s="1"/>
  <c r="H25" i="1"/>
  <c r="I25" i="1" s="1"/>
  <c r="E26" i="1"/>
  <c r="F26" i="1" s="1"/>
  <c r="H26" i="1"/>
  <c r="I26" i="1" s="1"/>
  <c r="E27" i="1"/>
  <c r="F27" i="1" s="1"/>
  <c r="H27" i="1"/>
  <c r="I27" i="1" s="1"/>
  <c r="E28" i="1"/>
  <c r="F28" i="1" s="1"/>
  <c r="H28" i="1"/>
  <c r="I28" i="1" s="1"/>
  <c r="E29" i="1"/>
  <c r="F29" i="1" s="1"/>
  <c r="H29" i="1"/>
  <c r="I29" i="1" s="1"/>
  <c r="E30" i="1"/>
  <c r="F30" i="1" s="1"/>
  <c r="H30" i="1"/>
  <c r="I30" i="1" s="1"/>
  <c r="E31" i="1"/>
  <c r="F31" i="1" s="1"/>
  <c r="H31" i="1"/>
  <c r="I31" i="1" s="1"/>
  <c r="E32" i="1"/>
  <c r="F32" i="1" s="1"/>
  <c r="H32" i="1"/>
  <c r="I32" i="1" s="1"/>
  <c r="E33" i="1"/>
  <c r="F33" i="1" s="1"/>
  <c r="H33" i="1"/>
  <c r="I33" i="1" s="1"/>
  <c r="E34" i="1"/>
  <c r="F34" i="1" s="1"/>
  <c r="H34" i="1"/>
  <c r="I34" i="1" s="1"/>
  <c r="E35" i="1"/>
  <c r="F35" i="1" s="1"/>
  <c r="H35" i="1"/>
  <c r="I35" i="1" s="1"/>
  <c r="E36" i="1"/>
  <c r="F36" i="1" s="1"/>
  <c r="H36" i="1"/>
  <c r="I36" i="1" s="1"/>
  <c r="E37" i="1"/>
  <c r="F37" i="1" s="1"/>
  <c r="H37" i="1"/>
  <c r="I37" i="1" s="1"/>
  <c r="E38" i="1"/>
  <c r="F38" i="1" s="1"/>
  <c r="H38" i="1"/>
  <c r="I38" i="1" s="1"/>
  <c r="E39" i="1"/>
  <c r="F39" i="1" s="1"/>
  <c r="H39" i="1"/>
  <c r="I39" i="1" s="1"/>
  <c r="E40" i="1"/>
  <c r="F40" i="1" s="1"/>
  <c r="H40" i="1"/>
  <c r="I40" i="1" s="1"/>
  <c r="E41" i="1"/>
  <c r="F41" i="1" s="1"/>
  <c r="H41" i="1"/>
  <c r="I41" i="1" s="1"/>
  <c r="E42" i="1"/>
  <c r="F42" i="1" s="1"/>
  <c r="H42" i="1"/>
  <c r="I42" i="1" s="1"/>
  <c r="E43" i="1"/>
  <c r="F43" i="1" s="1"/>
  <c r="H43" i="1"/>
  <c r="I43" i="1" s="1"/>
  <c r="E44" i="1"/>
  <c r="F44" i="1" s="1"/>
  <c r="H44" i="1"/>
  <c r="I44" i="1" s="1"/>
  <c r="E45" i="1"/>
  <c r="F45" i="1" s="1"/>
  <c r="H45" i="1"/>
  <c r="I45" i="1" s="1"/>
  <c r="E46" i="1"/>
  <c r="F46" i="1" s="1"/>
  <c r="H46" i="1"/>
  <c r="I46" i="1" s="1"/>
  <c r="E47" i="1"/>
  <c r="F47" i="1" s="1"/>
  <c r="H47" i="1"/>
  <c r="I47" i="1" s="1"/>
  <c r="E48" i="1"/>
  <c r="F48" i="1" s="1"/>
  <c r="H48" i="1"/>
  <c r="I48" i="1" s="1"/>
  <c r="E49" i="1"/>
  <c r="F49" i="1" s="1"/>
  <c r="H49" i="1"/>
  <c r="I49" i="1" s="1"/>
  <c r="E50" i="1"/>
  <c r="F50" i="1" s="1"/>
  <c r="H50" i="1"/>
  <c r="I50" i="1" s="1"/>
  <c r="E51" i="1"/>
  <c r="F51" i="1" s="1"/>
  <c r="H51" i="1"/>
  <c r="I51" i="1" s="1"/>
  <c r="E52" i="1"/>
  <c r="F52" i="1" s="1"/>
  <c r="H52" i="1"/>
  <c r="I52" i="1" s="1"/>
  <c r="E53" i="1"/>
  <c r="F53" i="1" s="1"/>
  <c r="H53" i="1"/>
  <c r="I53" i="1" s="1"/>
  <c r="E54" i="1"/>
  <c r="F54" i="1" s="1"/>
  <c r="H54" i="1"/>
  <c r="I54" i="1" s="1"/>
  <c r="E55" i="1"/>
  <c r="F55" i="1" s="1"/>
  <c r="H55" i="1"/>
  <c r="I55" i="1" s="1"/>
  <c r="E56" i="1"/>
  <c r="F56" i="1" s="1"/>
  <c r="H56" i="1"/>
  <c r="I56" i="1" s="1"/>
  <c r="E57" i="1"/>
  <c r="F57" i="1" s="1"/>
  <c r="H57" i="1"/>
  <c r="I57" i="1" s="1"/>
  <c r="E58" i="1"/>
  <c r="F58" i="1" s="1"/>
  <c r="H58" i="1"/>
  <c r="I58" i="1" s="1"/>
  <c r="E59" i="1"/>
  <c r="F59" i="1" s="1"/>
  <c r="H59" i="1"/>
  <c r="I59" i="1" s="1"/>
  <c r="E60" i="1"/>
  <c r="F60" i="1" s="1"/>
  <c r="H60" i="1"/>
  <c r="I60" i="1" s="1"/>
  <c r="E61" i="1"/>
  <c r="F61" i="1" s="1"/>
  <c r="H61" i="1"/>
  <c r="I61" i="1" s="1"/>
  <c r="E62" i="1"/>
  <c r="F62" i="1" s="1"/>
  <c r="H62" i="1"/>
  <c r="I62" i="1" s="1"/>
  <c r="E63" i="1"/>
  <c r="F63" i="1" s="1"/>
  <c r="H63" i="1"/>
  <c r="I63" i="1" s="1"/>
  <c r="E64" i="1"/>
  <c r="F64" i="1" s="1"/>
  <c r="H64" i="1"/>
  <c r="I64" i="1" s="1"/>
  <c r="E65" i="1"/>
  <c r="F65" i="1" s="1"/>
  <c r="H65" i="1"/>
  <c r="I65" i="1" s="1"/>
  <c r="E66" i="1"/>
  <c r="F66" i="1" s="1"/>
  <c r="H66" i="1"/>
  <c r="I66" i="1" s="1"/>
  <c r="E67" i="1"/>
  <c r="F67" i="1" s="1"/>
  <c r="H67" i="1"/>
  <c r="I67" i="1" s="1"/>
  <c r="E68" i="1"/>
  <c r="F68" i="1" s="1"/>
  <c r="H68" i="1"/>
  <c r="I68" i="1" s="1"/>
  <c r="E69" i="1"/>
  <c r="F69" i="1" s="1"/>
  <c r="H69" i="1"/>
  <c r="I69" i="1" s="1"/>
  <c r="E70" i="1"/>
  <c r="F70" i="1" s="1"/>
  <c r="H70" i="1"/>
  <c r="I70" i="1" s="1"/>
  <c r="E71" i="1"/>
  <c r="F71" i="1" s="1"/>
  <c r="H71" i="1"/>
  <c r="I71" i="1" s="1"/>
  <c r="E72" i="1"/>
  <c r="F72" i="1" s="1"/>
  <c r="H72" i="1"/>
  <c r="I72" i="1" s="1"/>
  <c r="E73" i="1"/>
  <c r="F73" i="1" s="1"/>
  <c r="H73" i="1"/>
  <c r="I73" i="1" s="1"/>
  <c r="E74" i="1"/>
  <c r="F74" i="1" s="1"/>
  <c r="H74" i="1"/>
  <c r="I74" i="1" s="1"/>
  <c r="E75" i="1"/>
  <c r="F75" i="1" s="1"/>
  <c r="H75" i="1"/>
  <c r="I75" i="1" s="1"/>
  <c r="E76" i="1"/>
  <c r="F76" i="1" s="1"/>
  <c r="H76" i="1"/>
  <c r="I76" i="1" s="1"/>
  <c r="E77" i="1"/>
  <c r="F77" i="1" s="1"/>
  <c r="H77" i="1"/>
  <c r="I77" i="1" s="1"/>
  <c r="E78" i="1"/>
  <c r="F78" i="1" s="1"/>
  <c r="H78" i="1"/>
  <c r="I78" i="1" s="1"/>
  <c r="E79" i="1"/>
  <c r="F79" i="1" s="1"/>
  <c r="H79" i="1"/>
  <c r="I79" i="1" s="1"/>
  <c r="E80" i="1"/>
  <c r="F80" i="1" s="1"/>
  <c r="H80" i="1"/>
  <c r="I80" i="1" s="1"/>
  <c r="E81" i="1"/>
  <c r="F81" i="1" s="1"/>
  <c r="H81" i="1"/>
  <c r="I81" i="1" s="1"/>
  <c r="E82" i="1"/>
  <c r="F82" i="1" s="1"/>
  <c r="H82" i="1"/>
  <c r="I82" i="1" s="1"/>
  <c r="E83" i="1"/>
  <c r="F83" i="1" s="1"/>
  <c r="H83" i="1"/>
  <c r="I83" i="1" s="1"/>
  <c r="E84" i="1"/>
  <c r="F84" i="1" s="1"/>
  <c r="H84" i="1"/>
  <c r="I84" i="1" s="1"/>
  <c r="E85" i="1"/>
  <c r="F85" i="1" s="1"/>
  <c r="H85" i="1"/>
  <c r="I85" i="1" s="1"/>
  <c r="E86" i="1"/>
  <c r="F86" i="1" s="1"/>
  <c r="H86" i="1"/>
  <c r="I86" i="1" s="1"/>
  <c r="E87" i="1"/>
  <c r="F87" i="1" s="1"/>
  <c r="H87" i="1"/>
  <c r="I87" i="1" s="1"/>
  <c r="E88" i="1"/>
  <c r="F88" i="1" s="1"/>
  <c r="H88" i="1"/>
  <c r="I88" i="1" s="1"/>
  <c r="E89" i="1"/>
  <c r="F89" i="1" s="1"/>
  <c r="H89" i="1"/>
  <c r="I89" i="1" s="1"/>
  <c r="E90" i="1"/>
  <c r="F90" i="1" s="1"/>
  <c r="H90" i="1"/>
  <c r="I90" i="1" s="1"/>
  <c r="E91" i="1"/>
  <c r="F91" i="1" s="1"/>
  <c r="H91" i="1"/>
  <c r="I91" i="1" s="1"/>
  <c r="E92" i="1"/>
  <c r="F92" i="1" s="1"/>
  <c r="H92" i="1"/>
  <c r="I92" i="1" s="1"/>
  <c r="E93" i="1"/>
  <c r="F93" i="1" s="1"/>
  <c r="H93" i="1"/>
  <c r="I93" i="1" s="1"/>
  <c r="E94" i="1"/>
  <c r="F94" i="1" s="1"/>
  <c r="H94" i="1"/>
  <c r="I94" i="1" s="1"/>
  <c r="E95" i="1"/>
  <c r="F95" i="1" s="1"/>
  <c r="H95" i="1"/>
  <c r="I95" i="1" s="1"/>
  <c r="E96" i="1"/>
  <c r="F96" i="1" s="1"/>
  <c r="H96" i="1"/>
  <c r="I96" i="1" s="1"/>
  <c r="E97" i="1"/>
  <c r="F97" i="1" s="1"/>
  <c r="H97" i="1"/>
  <c r="I97" i="1" s="1"/>
  <c r="E98" i="1"/>
  <c r="F98" i="1" s="1"/>
  <c r="H98" i="1"/>
  <c r="I98" i="1" s="1"/>
  <c r="E99" i="1"/>
  <c r="F99" i="1" s="1"/>
  <c r="H99" i="1"/>
  <c r="I99" i="1" s="1"/>
  <c r="E100" i="1"/>
  <c r="F100" i="1" s="1"/>
  <c r="H100" i="1"/>
  <c r="I100" i="1" s="1"/>
</calcChain>
</file>

<file path=xl/sharedStrings.xml><?xml version="1.0" encoding="utf-8"?>
<sst xmlns="http://schemas.openxmlformats.org/spreadsheetml/2006/main" count="11" uniqueCount="9">
  <si>
    <t>District</t>
  </si>
  <si>
    <t>Population</t>
  </si>
  <si>
    <t>Change</t>
  </si>
  <si>
    <t>Deviation from Ideal</t>
  </si>
  <si>
    <t>Total</t>
  </si>
  <si>
    <t>Percent</t>
  </si>
  <si>
    <t>Total:</t>
  </si>
  <si>
    <t>2000 Ideal District Population</t>
  </si>
  <si>
    <t>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</si>
</sst>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3" fontId="2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1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3" fontId="2" fillId="0" borderId="12" xfId="0" applyNumberFormat="1" applyFont="1" applyFill="1" applyBorder="1"/>
    <xf numFmtId="164" fontId="2" fillId="0" borderId="7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0" fontId="3" fillId="2" borderId="19" xfId="0" quotePrefix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2" fillId="0" borderId="5" xfId="0" applyNumberFormat="1" applyFont="1" applyFill="1" applyBorder="1"/>
    <xf numFmtId="3" fontId="2" fillId="0" borderId="7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Normal="100" workbookViewId="0"/>
  </sheetViews>
  <sheetFormatPr defaultRowHeight="15.75" x14ac:dyDescent="0.25"/>
  <cols>
    <col min="1" max="1" width="9.28515625" style="5" bestFit="1" customWidth="1"/>
    <col min="2" max="2" width="8" style="5" customWidth="1"/>
    <col min="3" max="3" width="10.140625" style="1" bestFit="1" customWidth="1"/>
    <col min="4" max="4" width="11.28515625" style="1" bestFit="1" customWidth="1"/>
    <col min="5" max="5" width="9.28515625" style="1" customWidth="1"/>
    <col min="6" max="6" width="10.42578125" style="1" bestFit="1" customWidth="1"/>
    <col min="7" max="7" width="18.5703125" style="1" customWidth="1"/>
    <col min="8" max="8" width="10.42578125" style="1" customWidth="1"/>
    <col min="9" max="9" width="12.85546875" style="1" customWidth="1"/>
    <col min="10" max="16384" width="9.140625" style="1"/>
  </cols>
  <sheetData>
    <row r="1" spans="1:9" ht="16.5" thickBot="1" x14ac:dyDescent="0.3">
      <c r="C1" s="29" t="s">
        <v>1</v>
      </c>
      <c r="D1" s="30"/>
      <c r="E1" s="31" t="s">
        <v>2</v>
      </c>
      <c r="F1" s="32"/>
      <c r="G1" s="35" t="s">
        <v>7</v>
      </c>
      <c r="H1" s="33" t="s">
        <v>3</v>
      </c>
      <c r="I1" s="34"/>
    </row>
    <row r="2" spans="1:9" s="10" customFormat="1" x14ac:dyDescent="0.25">
      <c r="A2" s="4" t="s">
        <v>0</v>
      </c>
      <c r="B2" s="22" t="s">
        <v>8</v>
      </c>
      <c r="C2" s="2">
        <v>1990</v>
      </c>
      <c r="D2" s="3">
        <v>2000</v>
      </c>
      <c r="E2" s="7" t="s">
        <v>4</v>
      </c>
      <c r="F2" s="19" t="s">
        <v>5</v>
      </c>
      <c r="G2" s="36"/>
      <c r="H2" s="7" t="s">
        <v>4</v>
      </c>
      <c r="I2" s="3" t="s">
        <v>5</v>
      </c>
    </row>
    <row r="3" spans="1:9" s="10" customFormat="1" x14ac:dyDescent="0.25">
      <c r="A3" s="15">
        <v>1</v>
      </c>
      <c r="B3" s="23">
        <v>1</v>
      </c>
      <c r="C3" s="25">
        <v>53147</v>
      </c>
      <c r="D3" s="27">
        <v>62488</v>
      </c>
      <c r="E3" s="11">
        <f t="shared" ref="E3:E66" si="0">D3-C3</f>
        <v>9341</v>
      </c>
      <c r="F3" s="20">
        <f t="shared" ref="F3:F66" si="1">E3/C3</f>
        <v>0.175757803827121</v>
      </c>
      <c r="G3" s="17">
        <f>67077.6083333333*B3</f>
        <v>67077.608333333294</v>
      </c>
      <c r="H3" s="11">
        <f t="shared" ref="H3:H66" si="2">D3-G3</f>
        <v>-4589.6083333332936</v>
      </c>
      <c r="I3" s="12">
        <f t="shared" ref="I3:I66" si="3">H3/G3</f>
        <v>-6.8422361013914551E-2</v>
      </c>
    </row>
    <row r="4" spans="1:9" s="10" customFormat="1" x14ac:dyDescent="0.25">
      <c r="A4" s="15">
        <v>2</v>
      </c>
      <c r="B4" s="23">
        <v>1</v>
      </c>
      <c r="C4" s="25">
        <v>57923</v>
      </c>
      <c r="D4" s="27">
        <v>64593</v>
      </c>
      <c r="E4" s="11">
        <f t="shared" si="0"/>
        <v>6670</v>
      </c>
      <c r="F4" s="20">
        <f t="shared" si="1"/>
        <v>0.1151528753690244</v>
      </c>
      <c r="G4" s="17">
        <f t="shared" ref="G4:G67" si="4">67077.6083333333*B4</f>
        <v>67077.608333333294</v>
      </c>
      <c r="H4" s="11">
        <f t="shared" si="2"/>
        <v>-2484.6083333332936</v>
      </c>
      <c r="I4" s="12">
        <f t="shared" si="3"/>
        <v>-3.7040800873316196E-2</v>
      </c>
    </row>
    <row r="5" spans="1:9" s="10" customFormat="1" x14ac:dyDescent="0.25">
      <c r="A5" s="15">
        <v>3</v>
      </c>
      <c r="B5" s="23">
        <v>1</v>
      </c>
      <c r="C5" s="25">
        <v>57995</v>
      </c>
      <c r="D5" s="27">
        <v>64181</v>
      </c>
      <c r="E5" s="11">
        <f t="shared" si="0"/>
        <v>6186</v>
      </c>
      <c r="F5" s="20">
        <f t="shared" si="1"/>
        <v>0.10666436761789809</v>
      </c>
      <c r="G5" s="17">
        <f t="shared" si="4"/>
        <v>67077.608333333294</v>
      </c>
      <c r="H5" s="11">
        <f t="shared" si="2"/>
        <v>-2896.6083333332936</v>
      </c>
      <c r="I5" s="12">
        <f t="shared" si="3"/>
        <v>-4.3182939960217152E-2</v>
      </c>
    </row>
    <row r="6" spans="1:9" s="10" customFormat="1" x14ac:dyDescent="0.25">
      <c r="A6" s="15">
        <v>4</v>
      </c>
      <c r="B6" s="23">
        <v>2</v>
      </c>
      <c r="C6" s="25">
        <v>113318</v>
      </c>
      <c r="D6" s="27">
        <v>122169</v>
      </c>
      <c r="E6" s="11">
        <f t="shared" si="0"/>
        <v>8851</v>
      </c>
      <c r="F6" s="20">
        <f t="shared" si="1"/>
        <v>7.8107626325914684E-2</v>
      </c>
      <c r="G6" s="17">
        <f t="shared" si="4"/>
        <v>134155.21666666659</v>
      </c>
      <c r="H6" s="11">
        <f t="shared" si="2"/>
        <v>-11986.216666666587</v>
      </c>
      <c r="I6" s="12">
        <f t="shared" si="3"/>
        <v>-8.9345885791743421E-2</v>
      </c>
    </row>
    <row r="7" spans="1:9" s="10" customFormat="1" x14ac:dyDescent="0.25">
      <c r="A7" s="15">
        <v>5</v>
      </c>
      <c r="B7" s="23">
        <v>1</v>
      </c>
      <c r="C7" s="25">
        <v>54974</v>
      </c>
      <c r="D7" s="27">
        <v>56918</v>
      </c>
      <c r="E7" s="11">
        <f t="shared" si="0"/>
        <v>1944</v>
      </c>
      <c r="F7" s="20">
        <f t="shared" si="1"/>
        <v>3.5362171208207518E-2</v>
      </c>
      <c r="G7" s="17">
        <f t="shared" si="4"/>
        <v>67077.608333333294</v>
      </c>
      <c r="H7" s="11">
        <f t="shared" si="2"/>
        <v>-10159.608333333294</v>
      </c>
      <c r="I7" s="12">
        <f t="shared" si="3"/>
        <v>-0.15146050352371637</v>
      </c>
    </row>
    <row r="8" spans="1:9" s="10" customFormat="1" x14ac:dyDescent="0.25">
      <c r="A8" s="15">
        <v>6</v>
      </c>
      <c r="B8" s="23">
        <v>1</v>
      </c>
      <c r="C8" s="25">
        <v>57596</v>
      </c>
      <c r="D8" s="27">
        <v>62315</v>
      </c>
      <c r="E8" s="11">
        <f t="shared" si="0"/>
        <v>4719</v>
      </c>
      <c r="F8" s="20">
        <f t="shared" si="1"/>
        <v>8.1932773109243698E-2</v>
      </c>
      <c r="G8" s="17">
        <f t="shared" si="4"/>
        <v>67077.608333333294</v>
      </c>
      <c r="H8" s="11">
        <f t="shared" si="2"/>
        <v>-4762.6083333332936</v>
      </c>
      <c r="I8" s="12">
        <f t="shared" si="3"/>
        <v>-7.1001463106229762E-2</v>
      </c>
    </row>
    <row r="9" spans="1:9" s="10" customFormat="1" x14ac:dyDescent="0.25">
      <c r="A9" s="15">
        <v>7</v>
      </c>
      <c r="B9" s="23">
        <v>1</v>
      </c>
      <c r="C9" s="25">
        <v>54987</v>
      </c>
      <c r="D9" s="27">
        <v>55809</v>
      </c>
      <c r="E9" s="11">
        <f t="shared" si="0"/>
        <v>822</v>
      </c>
      <c r="F9" s="20">
        <f t="shared" si="1"/>
        <v>1.4948987942604616E-2</v>
      </c>
      <c r="G9" s="17">
        <f t="shared" si="4"/>
        <v>67077.608333333294</v>
      </c>
      <c r="H9" s="11">
        <f t="shared" si="2"/>
        <v>-11268.608333333294</v>
      </c>
      <c r="I9" s="12">
        <f t="shared" si="3"/>
        <v>-0.16799359150277746</v>
      </c>
    </row>
    <row r="10" spans="1:9" s="10" customFormat="1" x14ac:dyDescent="0.25">
      <c r="A10" s="15">
        <v>8</v>
      </c>
      <c r="B10" s="23">
        <v>1</v>
      </c>
      <c r="C10" s="25">
        <v>53131</v>
      </c>
      <c r="D10" s="27">
        <v>55339</v>
      </c>
      <c r="E10" s="11">
        <f t="shared" si="0"/>
        <v>2208</v>
      </c>
      <c r="F10" s="20">
        <f t="shared" si="1"/>
        <v>4.1557659370235832E-2</v>
      </c>
      <c r="G10" s="17">
        <f t="shared" si="4"/>
        <v>67077.608333333294</v>
      </c>
      <c r="H10" s="11">
        <f t="shared" si="2"/>
        <v>-11738.608333333294</v>
      </c>
      <c r="I10" s="12">
        <f t="shared" si="3"/>
        <v>-0.17500040065531008</v>
      </c>
    </row>
    <row r="11" spans="1:9" s="10" customFormat="1" x14ac:dyDescent="0.25">
      <c r="A11" s="15">
        <v>9</v>
      </c>
      <c r="B11" s="23">
        <v>1</v>
      </c>
      <c r="C11" s="25">
        <v>57933</v>
      </c>
      <c r="D11" s="27">
        <v>75564</v>
      </c>
      <c r="E11" s="11">
        <f t="shared" si="0"/>
        <v>17631</v>
      </c>
      <c r="F11" s="20">
        <f t="shared" si="1"/>
        <v>0.30433431722852261</v>
      </c>
      <c r="G11" s="17">
        <f t="shared" si="4"/>
        <v>67077.608333333294</v>
      </c>
      <c r="H11" s="11">
        <f t="shared" si="2"/>
        <v>8486.3916666667064</v>
      </c>
      <c r="I11" s="12">
        <f t="shared" si="3"/>
        <v>0.12651601447229166</v>
      </c>
    </row>
    <row r="12" spans="1:9" s="10" customFormat="1" x14ac:dyDescent="0.25">
      <c r="A12" s="15">
        <v>10</v>
      </c>
      <c r="B12" s="23">
        <v>1</v>
      </c>
      <c r="C12" s="25">
        <v>56752</v>
      </c>
      <c r="D12" s="27">
        <v>60382</v>
      </c>
      <c r="E12" s="11">
        <f t="shared" si="0"/>
        <v>3630</v>
      </c>
      <c r="F12" s="20">
        <f t="shared" si="1"/>
        <v>6.3962503524104874E-2</v>
      </c>
      <c r="G12" s="17">
        <f t="shared" si="4"/>
        <v>67077.608333333294</v>
      </c>
      <c r="H12" s="11">
        <f t="shared" si="2"/>
        <v>-6695.6083333332936</v>
      </c>
      <c r="I12" s="12">
        <f t="shared" si="3"/>
        <v>-9.9818829259092759E-2</v>
      </c>
    </row>
    <row r="13" spans="1:9" s="10" customFormat="1" x14ac:dyDescent="0.25">
      <c r="A13" s="15">
        <v>11</v>
      </c>
      <c r="B13" s="23">
        <v>1</v>
      </c>
      <c r="C13" s="25">
        <v>54286</v>
      </c>
      <c r="D13" s="27">
        <v>60803</v>
      </c>
      <c r="E13" s="11">
        <f t="shared" si="0"/>
        <v>6517</v>
      </c>
      <c r="F13" s="20">
        <f t="shared" si="1"/>
        <v>0.12004936816122021</v>
      </c>
      <c r="G13" s="17">
        <f t="shared" si="4"/>
        <v>67077.608333333294</v>
      </c>
      <c r="H13" s="11">
        <f t="shared" si="2"/>
        <v>-6274.6083333332936</v>
      </c>
      <c r="I13" s="12">
        <f t="shared" si="3"/>
        <v>-9.3542517230973093E-2</v>
      </c>
    </row>
    <row r="14" spans="1:9" s="10" customFormat="1" x14ac:dyDescent="0.25">
      <c r="A14" s="15">
        <v>12</v>
      </c>
      <c r="B14" s="23">
        <v>1</v>
      </c>
      <c r="C14" s="25">
        <v>57713</v>
      </c>
      <c r="D14" s="27">
        <v>70890</v>
      </c>
      <c r="E14" s="11">
        <f t="shared" si="0"/>
        <v>13177</v>
      </c>
      <c r="F14" s="20">
        <f t="shared" si="1"/>
        <v>0.22831944275986346</v>
      </c>
      <c r="G14" s="17">
        <f t="shared" si="4"/>
        <v>67077.608333333294</v>
      </c>
      <c r="H14" s="11">
        <f t="shared" si="2"/>
        <v>3812.3916666667064</v>
      </c>
      <c r="I14" s="12">
        <f t="shared" si="3"/>
        <v>5.6835533666041445E-2</v>
      </c>
    </row>
    <row r="15" spans="1:9" s="10" customFormat="1" x14ac:dyDescent="0.25">
      <c r="A15" s="15">
        <v>13</v>
      </c>
      <c r="B15" s="23">
        <v>1</v>
      </c>
      <c r="C15" s="25">
        <v>54298</v>
      </c>
      <c r="D15" s="27">
        <v>72031</v>
      </c>
      <c r="E15" s="11">
        <f t="shared" si="0"/>
        <v>17733</v>
      </c>
      <c r="F15" s="20">
        <f t="shared" si="1"/>
        <v>0.32658661460827287</v>
      </c>
      <c r="G15" s="17">
        <f t="shared" si="4"/>
        <v>67077.608333333294</v>
      </c>
      <c r="H15" s="11">
        <f t="shared" si="2"/>
        <v>4953.3916666667064</v>
      </c>
      <c r="I15" s="12">
        <f t="shared" si="3"/>
        <v>7.3845680991657933E-2</v>
      </c>
    </row>
    <row r="16" spans="1:9" s="10" customFormat="1" x14ac:dyDescent="0.25">
      <c r="A16" s="15">
        <v>14</v>
      </c>
      <c r="B16" s="23">
        <v>2</v>
      </c>
      <c r="C16" s="25">
        <v>105873</v>
      </c>
      <c r="D16" s="27">
        <v>137946</v>
      </c>
      <c r="E16" s="11">
        <f t="shared" si="0"/>
        <v>32073</v>
      </c>
      <c r="F16" s="20">
        <f t="shared" si="1"/>
        <v>0.3029384262276501</v>
      </c>
      <c r="G16" s="17">
        <f t="shared" si="4"/>
        <v>134155.21666666659</v>
      </c>
      <c r="H16" s="11">
        <f t="shared" si="2"/>
        <v>3790.7833333334129</v>
      </c>
      <c r="I16" s="12">
        <f t="shared" si="3"/>
        <v>2.825669718645615E-2</v>
      </c>
    </row>
    <row r="17" spans="1:9" s="10" customFormat="1" x14ac:dyDescent="0.25">
      <c r="A17" s="15">
        <v>15</v>
      </c>
      <c r="B17" s="23">
        <v>1</v>
      </c>
      <c r="C17" s="25">
        <v>53331</v>
      </c>
      <c r="D17" s="27">
        <v>87711</v>
      </c>
      <c r="E17" s="11">
        <f t="shared" si="0"/>
        <v>34380</v>
      </c>
      <c r="F17" s="20">
        <f t="shared" si="1"/>
        <v>0.64465320357765654</v>
      </c>
      <c r="G17" s="17">
        <f t="shared" si="4"/>
        <v>67077.608333333294</v>
      </c>
      <c r="H17" s="11">
        <f t="shared" si="2"/>
        <v>20633.391666666706</v>
      </c>
      <c r="I17" s="12">
        <f t="shared" si="3"/>
        <v>0.30760476080381099</v>
      </c>
    </row>
    <row r="18" spans="1:9" s="10" customFormat="1" x14ac:dyDescent="0.25">
      <c r="A18" s="15">
        <v>16</v>
      </c>
      <c r="B18" s="23">
        <v>1</v>
      </c>
      <c r="C18" s="25">
        <v>53684</v>
      </c>
      <c r="D18" s="27">
        <v>72801</v>
      </c>
      <c r="E18" s="11">
        <f t="shared" si="0"/>
        <v>19117</v>
      </c>
      <c r="F18" s="20">
        <f t="shared" si="1"/>
        <v>0.35610237687206614</v>
      </c>
      <c r="G18" s="17">
        <f t="shared" si="4"/>
        <v>67077.608333333294</v>
      </c>
      <c r="H18" s="11">
        <f t="shared" si="2"/>
        <v>5723.3916666667064</v>
      </c>
      <c r="I18" s="12">
        <f t="shared" si="3"/>
        <v>8.5324921518147592E-2</v>
      </c>
    </row>
    <row r="19" spans="1:9" s="10" customFormat="1" x14ac:dyDescent="0.25">
      <c r="A19" s="15">
        <v>17</v>
      </c>
      <c r="B19" s="23">
        <v>2</v>
      </c>
      <c r="C19" s="25">
        <v>107378</v>
      </c>
      <c r="D19" s="27">
        <v>97770</v>
      </c>
      <c r="E19" s="11">
        <f t="shared" si="0"/>
        <v>-9608</v>
      </c>
      <c r="F19" s="20">
        <f t="shared" si="1"/>
        <v>-8.9478291642608357E-2</v>
      </c>
      <c r="G19" s="17">
        <f t="shared" si="4"/>
        <v>134155.21666666659</v>
      </c>
      <c r="H19" s="11">
        <f t="shared" si="2"/>
        <v>-36385.216666666587</v>
      </c>
      <c r="I19" s="12">
        <f t="shared" si="3"/>
        <v>-0.27121730761370522</v>
      </c>
    </row>
    <row r="20" spans="1:9" s="10" customFormat="1" x14ac:dyDescent="0.25">
      <c r="A20" s="15">
        <v>18</v>
      </c>
      <c r="B20" s="23">
        <v>2</v>
      </c>
      <c r="C20" s="25">
        <v>107160</v>
      </c>
      <c r="D20" s="27">
        <v>128449</v>
      </c>
      <c r="E20" s="11">
        <f t="shared" si="0"/>
        <v>21289</v>
      </c>
      <c r="F20" s="20">
        <f t="shared" si="1"/>
        <v>0.19866554684583801</v>
      </c>
      <c r="G20" s="17">
        <f t="shared" si="4"/>
        <v>134155.21666666659</v>
      </c>
      <c r="H20" s="11">
        <f t="shared" si="2"/>
        <v>-5706.2166666665871</v>
      </c>
      <c r="I20" s="12">
        <f t="shared" si="3"/>
        <v>-4.2534437410993386E-2</v>
      </c>
    </row>
    <row r="21" spans="1:9" s="10" customFormat="1" x14ac:dyDescent="0.25">
      <c r="A21" s="15">
        <v>19</v>
      </c>
      <c r="B21" s="23">
        <v>2</v>
      </c>
      <c r="C21" s="25">
        <v>114435</v>
      </c>
      <c r="D21" s="27">
        <v>148391</v>
      </c>
      <c r="E21" s="11">
        <f t="shared" si="0"/>
        <v>33956</v>
      </c>
      <c r="F21" s="20">
        <f t="shared" si="1"/>
        <v>0.2967273998339669</v>
      </c>
      <c r="G21" s="17">
        <f t="shared" si="4"/>
        <v>134155.21666666659</v>
      </c>
      <c r="H21" s="11">
        <f t="shared" si="2"/>
        <v>14235.783333333413</v>
      </c>
      <c r="I21" s="12">
        <f t="shared" si="3"/>
        <v>0.10611427335475776</v>
      </c>
    </row>
    <row r="22" spans="1:9" s="10" customFormat="1" x14ac:dyDescent="0.25">
      <c r="A22" s="15">
        <v>20</v>
      </c>
      <c r="B22" s="23">
        <v>1</v>
      </c>
      <c r="C22" s="25">
        <v>52891</v>
      </c>
      <c r="D22" s="27">
        <v>84560</v>
      </c>
      <c r="E22" s="11">
        <f t="shared" si="0"/>
        <v>31669</v>
      </c>
      <c r="F22" s="20">
        <f t="shared" si="1"/>
        <v>0.59875971337278555</v>
      </c>
      <c r="G22" s="17">
        <f t="shared" si="4"/>
        <v>67077.608333333294</v>
      </c>
      <c r="H22" s="11">
        <f t="shared" si="2"/>
        <v>17482.391666666706</v>
      </c>
      <c r="I22" s="12">
        <f t="shared" si="3"/>
        <v>0.26062932327268251</v>
      </c>
    </row>
    <row r="23" spans="1:9" s="10" customFormat="1" x14ac:dyDescent="0.25">
      <c r="A23" s="15">
        <v>21</v>
      </c>
      <c r="B23" s="23">
        <v>1</v>
      </c>
      <c r="C23" s="25">
        <v>55425</v>
      </c>
      <c r="D23" s="27">
        <v>70323</v>
      </c>
      <c r="E23" s="11">
        <f t="shared" si="0"/>
        <v>14898</v>
      </c>
      <c r="F23" s="20">
        <f t="shared" si="1"/>
        <v>0.26879566982408659</v>
      </c>
      <c r="G23" s="17">
        <f t="shared" si="4"/>
        <v>67077.608333333294</v>
      </c>
      <c r="H23" s="11">
        <f t="shared" si="2"/>
        <v>3245.3916666667064</v>
      </c>
      <c r="I23" s="12">
        <f t="shared" si="3"/>
        <v>4.8382638369262695E-2</v>
      </c>
    </row>
    <row r="24" spans="1:9" s="10" customFormat="1" x14ac:dyDescent="0.25">
      <c r="A24" s="15">
        <v>22</v>
      </c>
      <c r="B24" s="23">
        <v>2</v>
      </c>
      <c r="C24" s="25">
        <v>111166</v>
      </c>
      <c r="D24" s="27">
        <v>130784</v>
      </c>
      <c r="E24" s="11">
        <f t="shared" si="0"/>
        <v>19618</v>
      </c>
      <c r="F24" s="20">
        <f t="shared" si="1"/>
        <v>0.17647482143820953</v>
      </c>
      <c r="G24" s="17">
        <f t="shared" si="4"/>
        <v>134155.21666666659</v>
      </c>
      <c r="H24" s="11">
        <f t="shared" si="2"/>
        <v>-3371.2166666665871</v>
      </c>
      <c r="I24" s="12">
        <f t="shared" si="3"/>
        <v>-2.5129225314010691E-2</v>
      </c>
    </row>
    <row r="25" spans="1:9" s="10" customFormat="1" x14ac:dyDescent="0.25">
      <c r="A25" s="15">
        <v>23</v>
      </c>
      <c r="B25" s="23">
        <v>3</v>
      </c>
      <c r="C25" s="25">
        <v>162826</v>
      </c>
      <c r="D25" s="27">
        <v>199230</v>
      </c>
      <c r="E25" s="11">
        <f t="shared" si="0"/>
        <v>36404</v>
      </c>
      <c r="F25" s="20">
        <f t="shared" si="1"/>
        <v>0.223576087357056</v>
      </c>
      <c r="G25" s="17">
        <f t="shared" si="4"/>
        <v>201232.8249999999</v>
      </c>
      <c r="H25" s="11">
        <f t="shared" si="2"/>
        <v>-2002.8249999998952</v>
      </c>
      <c r="I25" s="12">
        <f t="shared" si="3"/>
        <v>-9.9527748517166427E-3</v>
      </c>
    </row>
    <row r="26" spans="1:9" s="10" customFormat="1" x14ac:dyDescent="0.25">
      <c r="A26" s="15">
        <v>24</v>
      </c>
      <c r="B26" s="23">
        <v>2</v>
      </c>
      <c r="C26" s="25">
        <v>114589</v>
      </c>
      <c r="D26" s="27">
        <v>145023</v>
      </c>
      <c r="E26" s="11">
        <f t="shared" si="0"/>
        <v>30434</v>
      </c>
      <c r="F26" s="20">
        <f t="shared" si="1"/>
        <v>0.26559268341638376</v>
      </c>
      <c r="G26" s="17">
        <f t="shared" si="4"/>
        <v>134155.21666666659</v>
      </c>
      <c r="H26" s="11">
        <f t="shared" si="2"/>
        <v>10867.783333333413</v>
      </c>
      <c r="I26" s="12">
        <f t="shared" si="3"/>
        <v>8.1009025242279084E-2</v>
      </c>
    </row>
    <row r="27" spans="1:9" s="10" customFormat="1" x14ac:dyDescent="0.25">
      <c r="A27" s="15">
        <v>25</v>
      </c>
      <c r="B27" s="23">
        <v>3</v>
      </c>
      <c r="C27" s="25">
        <v>166893</v>
      </c>
      <c r="D27" s="27">
        <v>196956</v>
      </c>
      <c r="E27" s="11">
        <f t="shared" si="0"/>
        <v>30063</v>
      </c>
      <c r="F27" s="20">
        <f t="shared" si="1"/>
        <v>0.1801333788714925</v>
      </c>
      <c r="G27" s="17">
        <f t="shared" si="4"/>
        <v>201232.8249999999</v>
      </c>
      <c r="H27" s="11">
        <f t="shared" si="2"/>
        <v>-4276.8249999998952</v>
      </c>
      <c r="I27" s="12">
        <f t="shared" si="3"/>
        <v>-2.1253118123248021E-2</v>
      </c>
    </row>
    <row r="28" spans="1:9" s="10" customFormat="1" x14ac:dyDescent="0.25">
      <c r="A28" s="15">
        <v>26</v>
      </c>
      <c r="B28" s="23">
        <v>1</v>
      </c>
      <c r="C28" s="25">
        <v>52489</v>
      </c>
      <c r="D28" s="27">
        <v>58092</v>
      </c>
      <c r="E28" s="11">
        <f t="shared" si="0"/>
        <v>5603</v>
      </c>
      <c r="F28" s="20">
        <f t="shared" si="1"/>
        <v>0.10674617538912914</v>
      </c>
      <c r="G28" s="17">
        <f t="shared" si="4"/>
        <v>67077.608333333294</v>
      </c>
      <c r="H28" s="11">
        <f t="shared" si="2"/>
        <v>-8985.6083333332936</v>
      </c>
      <c r="I28" s="12">
        <f t="shared" si="3"/>
        <v>-0.13395838874696461</v>
      </c>
    </row>
    <row r="29" spans="1:9" s="10" customFormat="1" x14ac:dyDescent="0.25">
      <c r="A29" s="15">
        <v>27</v>
      </c>
      <c r="B29" s="23">
        <v>1</v>
      </c>
      <c r="C29" s="25">
        <v>57610</v>
      </c>
      <c r="D29" s="27">
        <v>77993</v>
      </c>
      <c r="E29" s="11">
        <f t="shared" si="0"/>
        <v>20383</v>
      </c>
      <c r="F29" s="20">
        <f t="shared" si="1"/>
        <v>0.35381010241277555</v>
      </c>
      <c r="G29" s="17">
        <f t="shared" si="4"/>
        <v>67077.608333333294</v>
      </c>
      <c r="H29" s="11">
        <f t="shared" si="2"/>
        <v>10915.391666666706</v>
      </c>
      <c r="I29" s="12">
        <f t="shared" si="3"/>
        <v>0.16272780049676358</v>
      </c>
    </row>
    <row r="30" spans="1:9" s="10" customFormat="1" x14ac:dyDescent="0.25">
      <c r="A30" s="15">
        <v>28</v>
      </c>
      <c r="B30" s="23">
        <v>1</v>
      </c>
      <c r="C30" s="25">
        <v>54119</v>
      </c>
      <c r="D30" s="27">
        <v>59159</v>
      </c>
      <c r="E30" s="11">
        <f t="shared" si="0"/>
        <v>5040</v>
      </c>
      <c r="F30" s="20">
        <f t="shared" si="1"/>
        <v>9.3128106579944192E-2</v>
      </c>
      <c r="G30" s="17">
        <f t="shared" si="4"/>
        <v>67077.608333333294</v>
      </c>
      <c r="H30" s="11">
        <f t="shared" si="2"/>
        <v>-7918.6083333332936</v>
      </c>
      <c r="I30" s="12">
        <f t="shared" si="3"/>
        <v>-0.11805144116025749</v>
      </c>
    </row>
    <row r="31" spans="1:9" s="10" customFormat="1" x14ac:dyDescent="0.25">
      <c r="A31" s="15">
        <v>29</v>
      </c>
      <c r="B31" s="23">
        <v>1</v>
      </c>
      <c r="C31" s="25">
        <v>57453</v>
      </c>
      <c r="D31" s="27">
        <v>70844</v>
      </c>
      <c r="E31" s="11">
        <f t="shared" si="0"/>
        <v>13391</v>
      </c>
      <c r="F31" s="20">
        <f t="shared" si="1"/>
        <v>0.23307747202060816</v>
      </c>
      <c r="G31" s="17">
        <f t="shared" si="4"/>
        <v>67077.608333333294</v>
      </c>
      <c r="H31" s="11">
        <f t="shared" si="2"/>
        <v>3766.3916666667064</v>
      </c>
      <c r="I31" s="12">
        <f t="shared" si="3"/>
        <v>5.6149760855368033E-2</v>
      </c>
    </row>
    <row r="32" spans="1:9" s="10" customFormat="1" x14ac:dyDescent="0.25">
      <c r="A32" s="15">
        <v>30</v>
      </c>
      <c r="B32" s="23">
        <v>1</v>
      </c>
      <c r="C32" s="25">
        <v>57879</v>
      </c>
      <c r="D32" s="27">
        <v>71903</v>
      </c>
      <c r="E32" s="11">
        <f t="shared" si="0"/>
        <v>14024</v>
      </c>
      <c r="F32" s="20">
        <f t="shared" si="1"/>
        <v>0.24229858843449265</v>
      </c>
      <c r="G32" s="17">
        <f t="shared" si="4"/>
        <v>67077.608333333294</v>
      </c>
      <c r="H32" s="11">
        <f t="shared" si="2"/>
        <v>4825.3916666667064</v>
      </c>
      <c r="I32" s="12">
        <f t="shared" si="3"/>
        <v>7.1937443605436274E-2</v>
      </c>
    </row>
    <row r="33" spans="1:9" s="10" customFormat="1" x14ac:dyDescent="0.25">
      <c r="A33" s="15">
        <v>31</v>
      </c>
      <c r="B33" s="23">
        <v>1</v>
      </c>
      <c r="C33" s="25">
        <v>57126</v>
      </c>
      <c r="D33" s="27">
        <v>71684</v>
      </c>
      <c r="E33" s="11">
        <f t="shared" si="0"/>
        <v>14558</v>
      </c>
      <c r="F33" s="20">
        <f t="shared" si="1"/>
        <v>0.25484017785246649</v>
      </c>
      <c r="G33" s="17">
        <f t="shared" si="4"/>
        <v>67077.608333333294</v>
      </c>
      <c r="H33" s="11">
        <f t="shared" si="2"/>
        <v>4606.3916666667064</v>
      </c>
      <c r="I33" s="12">
        <f t="shared" si="3"/>
        <v>6.8672568702447659E-2</v>
      </c>
    </row>
    <row r="34" spans="1:9" s="10" customFormat="1" x14ac:dyDescent="0.25">
      <c r="A34" s="15">
        <v>32</v>
      </c>
      <c r="B34" s="23">
        <v>1</v>
      </c>
      <c r="C34" s="25">
        <v>52588</v>
      </c>
      <c r="D34" s="27">
        <v>55874</v>
      </c>
      <c r="E34" s="11">
        <f t="shared" si="0"/>
        <v>3286</v>
      </c>
      <c r="F34" s="20">
        <f t="shared" si="1"/>
        <v>6.2485738191222329E-2</v>
      </c>
      <c r="G34" s="17">
        <f t="shared" si="4"/>
        <v>67077.608333333294</v>
      </c>
      <c r="H34" s="11">
        <f t="shared" si="2"/>
        <v>-11203.608333333294</v>
      </c>
      <c r="I34" s="12">
        <f t="shared" si="3"/>
        <v>-0.16702456470508675</v>
      </c>
    </row>
    <row r="35" spans="1:9" s="10" customFormat="1" x14ac:dyDescent="0.25">
      <c r="A35" s="15">
        <v>33</v>
      </c>
      <c r="B35" s="23">
        <v>1</v>
      </c>
      <c r="C35" s="25">
        <v>52907</v>
      </c>
      <c r="D35" s="27">
        <v>58183</v>
      </c>
      <c r="E35" s="11">
        <f t="shared" si="0"/>
        <v>5276</v>
      </c>
      <c r="F35" s="20">
        <f t="shared" si="1"/>
        <v>9.9722153968283975E-2</v>
      </c>
      <c r="G35" s="17">
        <f t="shared" si="4"/>
        <v>67077.608333333294</v>
      </c>
      <c r="H35" s="11">
        <f t="shared" si="2"/>
        <v>-8894.6083333332936</v>
      </c>
      <c r="I35" s="12">
        <f t="shared" si="3"/>
        <v>-0.13260175123019763</v>
      </c>
    </row>
    <row r="36" spans="1:9" s="10" customFormat="1" x14ac:dyDescent="0.25">
      <c r="A36" s="15">
        <v>34</v>
      </c>
      <c r="B36" s="23">
        <v>1</v>
      </c>
      <c r="C36" s="25">
        <v>54733</v>
      </c>
      <c r="D36" s="27">
        <v>72754</v>
      </c>
      <c r="E36" s="11">
        <f t="shared" si="0"/>
        <v>18021</v>
      </c>
      <c r="F36" s="20">
        <f t="shared" si="1"/>
        <v>0.3292529187144867</v>
      </c>
      <c r="G36" s="17">
        <f t="shared" si="4"/>
        <v>67077.608333333294</v>
      </c>
      <c r="H36" s="11">
        <f t="shared" si="2"/>
        <v>5676.3916666667064</v>
      </c>
      <c r="I36" s="12">
        <f t="shared" si="3"/>
        <v>8.4624240602894335E-2</v>
      </c>
    </row>
    <row r="37" spans="1:9" s="10" customFormat="1" x14ac:dyDescent="0.25">
      <c r="A37" s="15">
        <v>35</v>
      </c>
      <c r="B37" s="23">
        <v>1</v>
      </c>
      <c r="C37" s="25">
        <v>53680</v>
      </c>
      <c r="D37" s="27">
        <v>61784</v>
      </c>
      <c r="E37" s="11">
        <f t="shared" si="0"/>
        <v>8104</v>
      </c>
      <c r="F37" s="20">
        <f t="shared" si="1"/>
        <v>0.15096870342771981</v>
      </c>
      <c r="G37" s="17">
        <f t="shared" si="4"/>
        <v>67077.608333333294</v>
      </c>
      <c r="H37" s="11">
        <f t="shared" si="2"/>
        <v>-5293.6083333332936</v>
      </c>
      <c r="I37" s="12">
        <f t="shared" si="3"/>
        <v>-7.8917666638133668E-2</v>
      </c>
    </row>
    <row r="38" spans="1:9" s="10" customFormat="1" x14ac:dyDescent="0.25">
      <c r="A38" s="15">
        <v>36</v>
      </c>
      <c r="B38" s="23">
        <v>1</v>
      </c>
      <c r="C38" s="25">
        <v>55636</v>
      </c>
      <c r="D38" s="27">
        <v>71247</v>
      </c>
      <c r="E38" s="11">
        <f t="shared" si="0"/>
        <v>15611</v>
      </c>
      <c r="F38" s="20">
        <f t="shared" si="1"/>
        <v>0.28059170321374649</v>
      </c>
      <c r="G38" s="17">
        <f t="shared" si="4"/>
        <v>67077.608333333294</v>
      </c>
      <c r="H38" s="11">
        <f t="shared" si="2"/>
        <v>4169.3916666667064</v>
      </c>
      <c r="I38" s="12">
        <f t="shared" si="3"/>
        <v>6.2157727001050288E-2</v>
      </c>
    </row>
    <row r="39" spans="1:9" s="10" customFormat="1" x14ac:dyDescent="0.25">
      <c r="A39" s="15">
        <v>37</v>
      </c>
      <c r="B39" s="23">
        <v>1</v>
      </c>
      <c r="C39" s="25">
        <v>52566</v>
      </c>
      <c r="D39" s="27">
        <v>58475</v>
      </c>
      <c r="E39" s="11">
        <f t="shared" si="0"/>
        <v>5909</v>
      </c>
      <c r="F39" s="20">
        <f t="shared" si="1"/>
        <v>0.11241106418597573</v>
      </c>
      <c r="G39" s="17">
        <f t="shared" si="4"/>
        <v>67077.608333333294</v>
      </c>
      <c r="H39" s="11">
        <f t="shared" si="2"/>
        <v>-8602.6083333332936</v>
      </c>
      <c r="I39" s="12">
        <f t="shared" si="3"/>
        <v>-0.12824858469287947</v>
      </c>
    </row>
    <row r="40" spans="1:9" s="10" customFormat="1" x14ac:dyDescent="0.25">
      <c r="A40" s="15">
        <v>38</v>
      </c>
      <c r="B40" s="23">
        <v>1</v>
      </c>
      <c r="C40" s="25">
        <v>57570</v>
      </c>
      <c r="D40" s="27">
        <v>69309</v>
      </c>
      <c r="E40" s="11">
        <f t="shared" si="0"/>
        <v>11739</v>
      </c>
      <c r="F40" s="20">
        <f t="shared" si="1"/>
        <v>0.20390828556539864</v>
      </c>
      <c r="G40" s="17">
        <f t="shared" si="4"/>
        <v>67077.608333333294</v>
      </c>
      <c r="H40" s="11">
        <f t="shared" si="2"/>
        <v>2231.3916666667064</v>
      </c>
      <c r="I40" s="12">
        <f t="shared" si="3"/>
        <v>3.3265820325287999E-2</v>
      </c>
    </row>
    <row r="41" spans="1:9" s="10" customFormat="1" x14ac:dyDescent="0.25">
      <c r="A41" s="15">
        <v>39</v>
      </c>
      <c r="B41" s="23">
        <v>1</v>
      </c>
      <c r="C41" s="25">
        <v>52814</v>
      </c>
      <c r="D41" s="27">
        <v>58642</v>
      </c>
      <c r="E41" s="11">
        <f t="shared" si="0"/>
        <v>5828</v>
      </c>
      <c r="F41" s="20">
        <f t="shared" si="1"/>
        <v>0.11034952853410081</v>
      </c>
      <c r="G41" s="17">
        <f t="shared" si="4"/>
        <v>67077.608333333294</v>
      </c>
      <c r="H41" s="11">
        <f t="shared" si="2"/>
        <v>-8435.6083333332936</v>
      </c>
      <c r="I41" s="12">
        <f t="shared" si="3"/>
        <v>-0.12575893122804341</v>
      </c>
    </row>
    <row r="42" spans="1:9" s="10" customFormat="1" x14ac:dyDescent="0.25">
      <c r="A42" s="15">
        <v>40</v>
      </c>
      <c r="B42" s="23">
        <v>3</v>
      </c>
      <c r="C42" s="25">
        <v>167678</v>
      </c>
      <c r="D42" s="27">
        <v>193686</v>
      </c>
      <c r="E42" s="11">
        <f t="shared" si="0"/>
        <v>26008</v>
      </c>
      <c r="F42" s="20">
        <f t="shared" si="1"/>
        <v>0.15510681186559955</v>
      </c>
      <c r="G42" s="17">
        <f t="shared" si="4"/>
        <v>201232.8249999999</v>
      </c>
      <c r="H42" s="11">
        <f t="shared" si="2"/>
        <v>-7546.8249999998952</v>
      </c>
      <c r="I42" s="12">
        <f t="shared" si="3"/>
        <v>-3.7502952115291824E-2</v>
      </c>
    </row>
    <row r="43" spans="1:9" s="10" customFormat="1" x14ac:dyDescent="0.25">
      <c r="A43" s="15">
        <v>41</v>
      </c>
      <c r="B43" s="23">
        <v>2</v>
      </c>
      <c r="C43" s="25">
        <v>114378</v>
      </c>
      <c r="D43" s="27">
        <v>131841</v>
      </c>
      <c r="E43" s="11">
        <f t="shared" si="0"/>
        <v>17463</v>
      </c>
      <c r="F43" s="20">
        <f t="shared" si="1"/>
        <v>0.15267796254524471</v>
      </c>
      <c r="G43" s="17">
        <f t="shared" si="4"/>
        <v>134155.21666666659</v>
      </c>
      <c r="H43" s="11">
        <f t="shared" si="2"/>
        <v>-2314.2166666665871</v>
      </c>
      <c r="I43" s="12">
        <f t="shared" si="3"/>
        <v>-1.7250292043556426E-2</v>
      </c>
    </row>
    <row r="44" spans="1:9" s="10" customFormat="1" x14ac:dyDescent="0.25">
      <c r="A44" s="15">
        <v>42</v>
      </c>
      <c r="B44" s="23">
        <v>1</v>
      </c>
      <c r="C44" s="25">
        <v>53491</v>
      </c>
      <c r="D44" s="27">
        <v>63286</v>
      </c>
      <c r="E44" s="11">
        <f t="shared" si="0"/>
        <v>9795</v>
      </c>
      <c r="F44" s="20">
        <f t="shared" si="1"/>
        <v>0.18311491652801407</v>
      </c>
      <c r="G44" s="17">
        <f t="shared" si="4"/>
        <v>67077.608333333294</v>
      </c>
      <c r="H44" s="11">
        <f t="shared" si="2"/>
        <v>-3791.6083333332936</v>
      </c>
      <c r="I44" s="12">
        <f t="shared" si="3"/>
        <v>-5.6525693559188898E-2</v>
      </c>
    </row>
    <row r="45" spans="1:9" s="10" customFormat="1" x14ac:dyDescent="0.25">
      <c r="A45" s="15">
        <v>43</v>
      </c>
      <c r="B45" s="23">
        <v>1</v>
      </c>
      <c r="C45" s="25">
        <v>57771</v>
      </c>
      <c r="D45" s="27">
        <v>82625</v>
      </c>
      <c r="E45" s="11">
        <f t="shared" si="0"/>
        <v>24854</v>
      </c>
      <c r="F45" s="20">
        <f t="shared" si="1"/>
        <v>0.43021585224420555</v>
      </c>
      <c r="G45" s="17">
        <f t="shared" si="4"/>
        <v>67077.608333333294</v>
      </c>
      <c r="H45" s="11">
        <f t="shared" si="2"/>
        <v>15547.391666666706</v>
      </c>
      <c r="I45" s="12">
        <f t="shared" si="3"/>
        <v>0.23178214091065982</v>
      </c>
    </row>
    <row r="46" spans="1:9" s="10" customFormat="1" x14ac:dyDescent="0.25">
      <c r="A46" s="15">
        <v>44</v>
      </c>
      <c r="B46" s="23">
        <v>1</v>
      </c>
      <c r="C46" s="25">
        <v>55892</v>
      </c>
      <c r="D46" s="27">
        <v>59666</v>
      </c>
      <c r="E46" s="11">
        <f t="shared" si="0"/>
        <v>3774</v>
      </c>
      <c r="F46" s="20">
        <f t="shared" si="1"/>
        <v>6.7523080226150431E-2</v>
      </c>
      <c r="G46" s="17">
        <f t="shared" si="4"/>
        <v>67077.608333333294</v>
      </c>
      <c r="H46" s="11">
        <f t="shared" si="2"/>
        <v>-7411.6083333332936</v>
      </c>
      <c r="I46" s="12">
        <f t="shared" si="3"/>
        <v>-0.11049303213827015</v>
      </c>
    </row>
    <row r="47" spans="1:9" s="10" customFormat="1" x14ac:dyDescent="0.25">
      <c r="A47" s="15">
        <v>45</v>
      </c>
      <c r="B47" s="23">
        <v>2</v>
      </c>
      <c r="C47" s="25">
        <v>114843</v>
      </c>
      <c r="D47" s="27">
        <v>141063</v>
      </c>
      <c r="E47" s="11">
        <f t="shared" si="0"/>
        <v>26220</v>
      </c>
      <c r="F47" s="20">
        <f t="shared" si="1"/>
        <v>0.22831169509678431</v>
      </c>
      <c r="G47" s="17">
        <f t="shared" si="4"/>
        <v>134155.21666666659</v>
      </c>
      <c r="H47" s="11">
        <f t="shared" si="2"/>
        <v>6907.7833333334129</v>
      </c>
      <c r="I47" s="12">
        <f t="shared" si="3"/>
        <v>5.1490978174162816E-2</v>
      </c>
    </row>
    <row r="48" spans="1:9" s="10" customFormat="1" x14ac:dyDescent="0.25">
      <c r="A48" s="15">
        <v>46</v>
      </c>
      <c r="B48" s="23">
        <v>2</v>
      </c>
      <c r="C48" s="25">
        <v>113980</v>
      </c>
      <c r="D48" s="27">
        <v>126598</v>
      </c>
      <c r="E48" s="11">
        <f t="shared" si="0"/>
        <v>12618</v>
      </c>
      <c r="F48" s="20">
        <f t="shared" si="1"/>
        <v>0.11070363221617828</v>
      </c>
      <c r="G48" s="17">
        <f t="shared" si="4"/>
        <v>134155.21666666659</v>
      </c>
      <c r="H48" s="11">
        <f t="shared" si="2"/>
        <v>-7557.2166666665871</v>
      </c>
      <c r="I48" s="12">
        <f t="shared" si="3"/>
        <v>-5.6331888199650765E-2</v>
      </c>
    </row>
    <row r="49" spans="1:9" s="10" customFormat="1" x14ac:dyDescent="0.25">
      <c r="A49" s="15">
        <v>47</v>
      </c>
      <c r="B49" s="23">
        <v>1</v>
      </c>
      <c r="C49" s="25">
        <v>53956</v>
      </c>
      <c r="D49" s="27">
        <v>62821</v>
      </c>
      <c r="E49" s="11">
        <f t="shared" si="0"/>
        <v>8865</v>
      </c>
      <c r="F49" s="20">
        <f t="shared" si="1"/>
        <v>0.16430054118170362</v>
      </c>
      <c r="G49" s="17">
        <f t="shared" si="4"/>
        <v>67077.608333333294</v>
      </c>
      <c r="H49" s="11">
        <f t="shared" si="2"/>
        <v>-4256.6083333332936</v>
      </c>
      <c r="I49" s="12">
        <f t="shared" si="3"/>
        <v>-6.345796218882227E-2</v>
      </c>
    </row>
    <row r="50" spans="1:9" s="10" customFormat="1" x14ac:dyDescent="0.25">
      <c r="A50" s="15">
        <v>48</v>
      </c>
      <c r="B50" s="23">
        <v>3</v>
      </c>
      <c r="C50" s="25">
        <v>166517</v>
      </c>
      <c r="D50" s="27">
        <v>187093</v>
      </c>
      <c r="E50" s="11">
        <f t="shared" si="0"/>
        <v>20576</v>
      </c>
      <c r="F50" s="20">
        <f t="shared" si="1"/>
        <v>0.12356696313289334</v>
      </c>
      <c r="G50" s="17">
        <f t="shared" si="4"/>
        <v>201232.8249999999</v>
      </c>
      <c r="H50" s="11">
        <f t="shared" si="2"/>
        <v>-14139.824999999895</v>
      </c>
      <c r="I50" s="12">
        <f t="shared" si="3"/>
        <v>-7.0265996613623566E-2</v>
      </c>
    </row>
    <row r="51" spans="1:9" s="10" customFormat="1" x14ac:dyDescent="0.25">
      <c r="A51" s="15">
        <v>49</v>
      </c>
      <c r="B51" s="23">
        <v>1</v>
      </c>
      <c r="C51" s="25">
        <v>52653</v>
      </c>
      <c r="D51" s="27">
        <v>61978</v>
      </c>
      <c r="E51" s="11">
        <f t="shared" si="0"/>
        <v>9325</v>
      </c>
      <c r="F51" s="20">
        <f t="shared" si="1"/>
        <v>0.17710291911192144</v>
      </c>
      <c r="G51" s="17">
        <f t="shared" si="4"/>
        <v>67077.608333333294</v>
      </c>
      <c r="H51" s="11">
        <f t="shared" si="2"/>
        <v>-5099.6083333332936</v>
      </c>
      <c r="I51" s="12">
        <f t="shared" si="3"/>
        <v>-7.6025494349641468E-2</v>
      </c>
    </row>
    <row r="52" spans="1:9" s="10" customFormat="1" x14ac:dyDescent="0.25">
      <c r="A52" s="15">
        <v>50</v>
      </c>
      <c r="B52" s="23">
        <v>1</v>
      </c>
      <c r="C52" s="25">
        <v>57188</v>
      </c>
      <c r="D52" s="27">
        <v>75947</v>
      </c>
      <c r="E52" s="11">
        <f t="shared" si="0"/>
        <v>18759</v>
      </c>
      <c r="F52" s="20">
        <f t="shared" si="1"/>
        <v>0.32802336154437994</v>
      </c>
      <c r="G52" s="17">
        <f t="shared" si="4"/>
        <v>67077.608333333294</v>
      </c>
      <c r="H52" s="11">
        <f t="shared" si="2"/>
        <v>8869.3916666667064</v>
      </c>
      <c r="I52" s="12">
        <f t="shared" si="3"/>
        <v>0.13222581852637677</v>
      </c>
    </row>
    <row r="53" spans="1:9" s="10" customFormat="1" x14ac:dyDescent="0.25">
      <c r="A53" s="15">
        <v>51</v>
      </c>
      <c r="B53" s="23">
        <v>3</v>
      </c>
      <c r="C53" s="25">
        <v>158067</v>
      </c>
      <c r="D53" s="27">
        <v>184557</v>
      </c>
      <c r="E53" s="11">
        <f t="shared" si="0"/>
        <v>26490</v>
      </c>
      <c r="F53" s="20">
        <f t="shared" si="1"/>
        <v>0.16758716240581525</v>
      </c>
      <c r="G53" s="17">
        <f t="shared" si="4"/>
        <v>201232.8249999999</v>
      </c>
      <c r="H53" s="11">
        <f t="shared" si="2"/>
        <v>-16675.824999999895</v>
      </c>
      <c r="I53" s="12">
        <f t="shared" si="3"/>
        <v>-8.2868314351795758E-2</v>
      </c>
    </row>
    <row r="54" spans="1:9" s="10" customFormat="1" x14ac:dyDescent="0.25">
      <c r="A54" s="15">
        <v>52</v>
      </c>
      <c r="B54" s="23">
        <v>2</v>
      </c>
      <c r="C54" s="25">
        <v>106837</v>
      </c>
      <c r="D54" s="27">
        <v>124477</v>
      </c>
      <c r="E54" s="11">
        <f t="shared" si="0"/>
        <v>17640</v>
      </c>
      <c r="F54" s="20">
        <f t="shared" si="1"/>
        <v>0.1651113378323989</v>
      </c>
      <c r="G54" s="17">
        <f t="shared" si="4"/>
        <v>134155.21666666659</v>
      </c>
      <c r="H54" s="11">
        <f t="shared" si="2"/>
        <v>-9678.2166666665871</v>
      </c>
      <c r="I54" s="12">
        <f t="shared" si="3"/>
        <v>-7.2141933106588799E-2</v>
      </c>
    </row>
    <row r="55" spans="1:9" s="10" customFormat="1" x14ac:dyDescent="0.25">
      <c r="A55" s="15">
        <v>53</v>
      </c>
      <c r="B55" s="23">
        <v>1</v>
      </c>
      <c r="C55" s="25">
        <v>53192</v>
      </c>
      <c r="D55" s="27">
        <v>66157</v>
      </c>
      <c r="E55" s="11">
        <f t="shared" si="0"/>
        <v>12965</v>
      </c>
      <c r="F55" s="20">
        <f t="shared" si="1"/>
        <v>0.24373966009926304</v>
      </c>
      <c r="G55" s="17">
        <f t="shared" si="4"/>
        <v>67077.608333333294</v>
      </c>
      <c r="H55" s="11">
        <f t="shared" si="2"/>
        <v>-920.60833333329356</v>
      </c>
      <c r="I55" s="12">
        <f t="shared" si="3"/>
        <v>-1.3724525310420317E-2</v>
      </c>
    </row>
    <row r="56" spans="1:9" s="10" customFormat="1" x14ac:dyDescent="0.25">
      <c r="A56" s="15">
        <v>54</v>
      </c>
      <c r="B56" s="23">
        <v>1</v>
      </c>
      <c r="C56" s="25">
        <v>53508</v>
      </c>
      <c r="D56" s="27">
        <v>108899</v>
      </c>
      <c r="E56" s="11">
        <f t="shared" si="0"/>
        <v>55391</v>
      </c>
      <c r="F56" s="20">
        <f t="shared" si="1"/>
        <v>1.0351909994767137</v>
      </c>
      <c r="G56" s="17">
        <f t="shared" si="4"/>
        <v>67077.608333333294</v>
      </c>
      <c r="H56" s="11">
        <f t="shared" si="2"/>
        <v>41821.391666666706</v>
      </c>
      <c r="I56" s="12">
        <f t="shared" si="3"/>
        <v>0.62347768064181475</v>
      </c>
    </row>
    <row r="57" spans="1:9" s="10" customFormat="1" x14ac:dyDescent="0.25">
      <c r="A57" s="15">
        <v>55</v>
      </c>
      <c r="B57" s="23">
        <v>1</v>
      </c>
      <c r="C57" s="25">
        <v>56029</v>
      </c>
      <c r="D57" s="27">
        <v>64039</v>
      </c>
      <c r="E57" s="11">
        <f t="shared" si="0"/>
        <v>8010</v>
      </c>
      <c r="F57" s="20">
        <f t="shared" si="1"/>
        <v>0.14296168055828232</v>
      </c>
      <c r="G57" s="17">
        <f t="shared" si="4"/>
        <v>67077.608333333294</v>
      </c>
      <c r="H57" s="11">
        <f t="shared" si="2"/>
        <v>-3038.6083333332936</v>
      </c>
      <c r="I57" s="12">
        <f t="shared" si="3"/>
        <v>-4.5299890810556805E-2</v>
      </c>
    </row>
    <row r="58" spans="1:9" s="10" customFormat="1" x14ac:dyDescent="0.25">
      <c r="A58" s="15">
        <v>56</v>
      </c>
      <c r="B58" s="23">
        <v>1</v>
      </c>
      <c r="C58" s="25">
        <v>55396</v>
      </c>
      <c r="D58" s="27">
        <v>57282</v>
      </c>
      <c r="E58" s="11">
        <f t="shared" si="0"/>
        <v>1886</v>
      </c>
      <c r="F58" s="20">
        <f t="shared" si="1"/>
        <v>3.4045779478662719E-2</v>
      </c>
      <c r="G58" s="17">
        <f t="shared" si="4"/>
        <v>67077.608333333294</v>
      </c>
      <c r="H58" s="11">
        <f t="shared" si="2"/>
        <v>-9795.6083333332936</v>
      </c>
      <c r="I58" s="12">
        <f t="shared" si="3"/>
        <v>-0.14603395345664852</v>
      </c>
    </row>
    <row r="59" spans="1:9" s="10" customFormat="1" x14ac:dyDescent="0.25">
      <c r="A59" s="15">
        <v>57</v>
      </c>
      <c r="B59" s="23">
        <v>1</v>
      </c>
      <c r="C59" s="25">
        <v>56460</v>
      </c>
      <c r="D59" s="27">
        <v>71006</v>
      </c>
      <c r="E59" s="11">
        <f t="shared" si="0"/>
        <v>14546</v>
      </c>
      <c r="F59" s="20">
        <f t="shared" si="1"/>
        <v>0.25763372298972725</v>
      </c>
      <c r="G59" s="17">
        <f t="shared" si="4"/>
        <v>67077.608333333294</v>
      </c>
      <c r="H59" s="11">
        <f t="shared" si="2"/>
        <v>3928.3916666667064</v>
      </c>
      <c r="I59" s="12">
        <f t="shared" si="3"/>
        <v>5.8564873797304823E-2</v>
      </c>
    </row>
    <row r="60" spans="1:9" s="10" customFormat="1" x14ac:dyDescent="0.25">
      <c r="A60" s="15">
        <v>58</v>
      </c>
      <c r="B60" s="23">
        <v>1</v>
      </c>
      <c r="C60" s="25">
        <v>55369</v>
      </c>
      <c r="D60" s="27">
        <v>60906</v>
      </c>
      <c r="E60" s="11">
        <f t="shared" si="0"/>
        <v>5537</v>
      </c>
      <c r="F60" s="20">
        <f t="shared" si="1"/>
        <v>0.10000180606476548</v>
      </c>
      <c r="G60" s="17">
        <f t="shared" si="4"/>
        <v>67077.608333333294</v>
      </c>
      <c r="H60" s="11">
        <f t="shared" si="2"/>
        <v>-6171.6083333332936</v>
      </c>
      <c r="I60" s="12">
        <f t="shared" si="3"/>
        <v>-9.2006982459247849E-2</v>
      </c>
    </row>
    <row r="61" spans="1:9" s="10" customFormat="1" x14ac:dyDescent="0.25">
      <c r="A61" s="15">
        <v>59</v>
      </c>
      <c r="B61" s="23">
        <v>1</v>
      </c>
      <c r="C61" s="25">
        <v>53718</v>
      </c>
      <c r="D61" s="27">
        <v>56702</v>
      </c>
      <c r="E61" s="11">
        <f t="shared" si="0"/>
        <v>2984</v>
      </c>
      <c r="F61" s="20">
        <f t="shared" si="1"/>
        <v>5.5549350310882761E-2</v>
      </c>
      <c r="G61" s="17">
        <f t="shared" si="4"/>
        <v>67077.608333333294</v>
      </c>
      <c r="H61" s="11">
        <f t="shared" si="2"/>
        <v>-10375.608333333294</v>
      </c>
      <c r="I61" s="12">
        <f t="shared" si="3"/>
        <v>-0.15468065411296542</v>
      </c>
    </row>
    <row r="62" spans="1:9" s="10" customFormat="1" x14ac:dyDescent="0.25">
      <c r="A62" s="15">
        <v>60</v>
      </c>
      <c r="B62" s="23">
        <v>1</v>
      </c>
      <c r="C62" s="25">
        <v>53855</v>
      </c>
      <c r="D62" s="27">
        <v>82564</v>
      </c>
      <c r="E62" s="11">
        <f t="shared" si="0"/>
        <v>28709</v>
      </c>
      <c r="F62" s="20">
        <f t="shared" si="1"/>
        <v>0.53307956549995361</v>
      </c>
      <c r="G62" s="17">
        <f t="shared" si="4"/>
        <v>67077.608333333294</v>
      </c>
      <c r="H62" s="11">
        <f t="shared" si="2"/>
        <v>15486.391666666706</v>
      </c>
      <c r="I62" s="12">
        <f t="shared" si="3"/>
        <v>0.23087274653128856</v>
      </c>
    </row>
    <row r="63" spans="1:9" s="10" customFormat="1" x14ac:dyDescent="0.25">
      <c r="A63" s="15">
        <v>61</v>
      </c>
      <c r="B63" s="23">
        <v>1</v>
      </c>
      <c r="C63" s="25">
        <v>55041</v>
      </c>
      <c r="D63" s="27">
        <v>60118</v>
      </c>
      <c r="E63" s="11">
        <f t="shared" si="0"/>
        <v>5077</v>
      </c>
      <c r="F63" s="20">
        <f t="shared" si="1"/>
        <v>9.2240329935865992E-2</v>
      </c>
      <c r="G63" s="17">
        <f t="shared" si="4"/>
        <v>67077.608333333294</v>
      </c>
      <c r="H63" s="11">
        <f t="shared" si="2"/>
        <v>-6959.6083333332936</v>
      </c>
      <c r="I63" s="12">
        <f t="shared" si="3"/>
        <v>-0.10375456886817493</v>
      </c>
    </row>
    <row r="64" spans="1:9" s="10" customFormat="1" x14ac:dyDescent="0.25">
      <c r="A64" s="15">
        <v>62</v>
      </c>
      <c r="B64" s="23">
        <v>1</v>
      </c>
      <c r="C64" s="25">
        <v>55419</v>
      </c>
      <c r="D64" s="27">
        <v>115364</v>
      </c>
      <c r="E64" s="11">
        <f t="shared" si="0"/>
        <v>59945</v>
      </c>
      <c r="F64" s="20">
        <f t="shared" si="1"/>
        <v>1.0816687417672639</v>
      </c>
      <c r="G64" s="17">
        <f t="shared" si="4"/>
        <v>67077.608333333294</v>
      </c>
      <c r="H64" s="11">
        <f t="shared" si="2"/>
        <v>48286.391666666706</v>
      </c>
      <c r="I64" s="12">
        <f t="shared" si="3"/>
        <v>0.71985857675058829</v>
      </c>
    </row>
    <row r="65" spans="1:9" s="10" customFormat="1" x14ac:dyDescent="0.25">
      <c r="A65" s="15">
        <v>63</v>
      </c>
      <c r="B65" s="23">
        <v>1</v>
      </c>
      <c r="C65" s="25">
        <v>57914</v>
      </c>
      <c r="D65" s="27">
        <v>85457</v>
      </c>
      <c r="E65" s="11">
        <f t="shared" si="0"/>
        <v>27543</v>
      </c>
      <c r="F65" s="20">
        <f t="shared" si="1"/>
        <v>0.47558448734330216</v>
      </c>
      <c r="G65" s="17">
        <f t="shared" si="4"/>
        <v>67077.608333333294</v>
      </c>
      <c r="H65" s="11">
        <f t="shared" si="2"/>
        <v>18379.391666666706</v>
      </c>
      <c r="I65" s="12">
        <f t="shared" si="3"/>
        <v>0.27400189308081396</v>
      </c>
    </row>
    <row r="66" spans="1:9" s="10" customFormat="1" x14ac:dyDescent="0.25">
      <c r="A66" s="15">
        <v>64</v>
      </c>
      <c r="B66" s="23">
        <v>1</v>
      </c>
      <c r="C66" s="25">
        <v>54107</v>
      </c>
      <c r="D66" s="27">
        <v>60871</v>
      </c>
      <c r="E66" s="11">
        <f t="shared" si="0"/>
        <v>6764</v>
      </c>
      <c r="F66" s="20">
        <f t="shared" si="1"/>
        <v>0.12501155118561369</v>
      </c>
      <c r="G66" s="17">
        <f t="shared" si="4"/>
        <v>67077.608333333294</v>
      </c>
      <c r="H66" s="11">
        <f t="shared" si="2"/>
        <v>-6206.6083333332936</v>
      </c>
      <c r="I66" s="12">
        <f t="shared" si="3"/>
        <v>-9.2528766119542832E-2</v>
      </c>
    </row>
    <row r="67" spans="1:9" s="10" customFormat="1" x14ac:dyDescent="0.25">
      <c r="A67" s="15">
        <v>65</v>
      </c>
      <c r="B67" s="23">
        <v>1</v>
      </c>
      <c r="C67" s="25">
        <v>53744</v>
      </c>
      <c r="D67" s="27">
        <v>87140</v>
      </c>
      <c r="E67" s="11">
        <f t="shared" ref="E67:E100" si="5">D67-C67</f>
        <v>33396</v>
      </c>
      <c r="F67" s="20">
        <f t="shared" ref="F67:F100" si="6">E67/C67</f>
        <v>0.62139029473057461</v>
      </c>
      <c r="G67" s="17">
        <f t="shared" si="4"/>
        <v>67077.608333333294</v>
      </c>
      <c r="H67" s="11">
        <f t="shared" ref="H67:H100" si="7">D67-G67</f>
        <v>20062.391666666706</v>
      </c>
      <c r="I67" s="12">
        <f t="shared" ref="I67:I100" si="8">H67/G67</f>
        <v>0.2990922330887128</v>
      </c>
    </row>
    <row r="68" spans="1:9" s="10" customFormat="1" x14ac:dyDescent="0.25">
      <c r="A68" s="15">
        <v>66</v>
      </c>
      <c r="B68" s="23">
        <v>1</v>
      </c>
      <c r="C68" s="25">
        <v>52644</v>
      </c>
      <c r="D68" s="27">
        <v>57707</v>
      </c>
      <c r="E68" s="11">
        <f t="shared" si="5"/>
        <v>5063</v>
      </c>
      <c r="F68" s="20">
        <f t="shared" si="6"/>
        <v>9.6174302864523969E-2</v>
      </c>
      <c r="G68" s="17">
        <f t="shared" ref="G68:G100" si="9">67077.6083333333*B68</f>
        <v>67077.608333333294</v>
      </c>
      <c r="H68" s="11">
        <f t="shared" si="7"/>
        <v>-9370.6083333332936</v>
      </c>
      <c r="I68" s="12">
        <f t="shared" si="8"/>
        <v>-0.13969800901020943</v>
      </c>
    </row>
    <row r="69" spans="1:9" s="10" customFormat="1" x14ac:dyDescent="0.25">
      <c r="A69" s="15">
        <v>67</v>
      </c>
      <c r="B69" s="23">
        <v>1</v>
      </c>
      <c r="C69" s="25">
        <v>52715</v>
      </c>
      <c r="D69" s="27">
        <v>56667</v>
      </c>
      <c r="E69" s="11">
        <f t="shared" si="5"/>
        <v>3952</v>
      </c>
      <c r="F69" s="20">
        <f t="shared" si="6"/>
        <v>7.4969173859432803E-2</v>
      </c>
      <c r="G69" s="17">
        <f t="shared" si="9"/>
        <v>67077.608333333294</v>
      </c>
      <c r="H69" s="11">
        <f t="shared" si="7"/>
        <v>-10410.608333333294</v>
      </c>
      <c r="I69" s="12">
        <f t="shared" si="8"/>
        <v>-0.1552024377732604</v>
      </c>
    </row>
    <row r="70" spans="1:9" s="10" customFormat="1" x14ac:dyDescent="0.25">
      <c r="A70" s="15">
        <v>68</v>
      </c>
      <c r="B70" s="23">
        <v>1</v>
      </c>
      <c r="C70" s="25">
        <v>57186</v>
      </c>
      <c r="D70" s="27">
        <v>68084</v>
      </c>
      <c r="E70" s="11">
        <f t="shared" si="5"/>
        <v>10898</v>
      </c>
      <c r="F70" s="20">
        <f t="shared" si="6"/>
        <v>0.190571118805302</v>
      </c>
      <c r="G70" s="17">
        <f t="shared" si="9"/>
        <v>67077.608333333294</v>
      </c>
      <c r="H70" s="11">
        <f t="shared" si="7"/>
        <v>1006.3916666667064</v>
      </c>
      <c r="I70" s="12">
        <f t="shared" si="8"/>
        <v>1.5003392214963543E-2</v>
      </c>
    </row>
    <row r="71" spans="1:9" s="10" customFormat="1" x14ac:dyDescent="0.25">
      <c r="A71" s="15">
        <v>69</v>
      </c>
      <c r="B71" s="23">
        <v>1</v>
      </c>
      <c r="C71" s="25">
        <v>53541</v>
      </c>
      <c r="D71" s="27">
        <v>91452</v>
      </c>
      <c r="E71" s="11">
        <f t="shared" si="5"/>
        <v>37911</v>
      </c>
      <c r="F71" s="20">
        <f t="shared" si="6"/>
        <v>0.70807418613772621</v>
      </c>
      <c r="G71" s="17">
        <f t="shared" si="9"/>
        <v>67077.608333333294</v>
      </c>
      <c r="H71" s="11">
        <f t="shared" si="7"/>
        <v>24374.391666666706</v>
      </c>
      <c r="I71" s="12">
        <f t="shared" si="8"/>
        <v>0.3633759800370549</v>
      </c>
    </row>
    <row r="72" spans="1:9" s="10" customFormat="1" x14ac:dyDescent="0.25">
      <c r="A72" s="15">
        <v>70</v>
      </c>
      <c r="B72" s="23">
        <v>1</v>
      </c>
      <c r="C72" s="25">
        <v>56245</v>
      </c>
      <c r="D72" s="27">
        <v>55760</v>
      </c>
      <c r="E72" s="11">
        <f t="shared" si="5"/>
        <v>-485</v>
      </c>
      <c r="F72" s="20">
        <f t="shared" si="6"/>
        <v>-8.6229887101075646E-3</v>
      </c>
      <c r="G72" s="17">
        <f t="shared" si="9"/>
        <v>67077.608333333294</v>
      </c>
      <c r="H72" s="11">
        <f t="shared" si="7"/>
        <v>-11317.608333333294</v>
      </c>
      <c r="I72" s="12">
        <f t="shared" si="8"/>
        <v>-0.16872408862719043</v>
      </c>
    </row>
    <row r="73" spans="1:9" s="10" customFormat="1" x14ac:dyDescent="0.25">
      <c r="A73" s="15">
        <v>71</v>
      </c>
      <c r="B73" s="23">
        <v>1</v>
      </c>
      <c r="C73" s="25">
        <v>56122</v>
      </c>
      <c r="D73" s="27">
        <v>64032</v>
      </c>
      <c r="E73" s="11">
        <f t="shared" si="5"/>
        <v>7910</v>
      </c>
      <c r="F73" s="20">
        <f t="shared" si="6"/>
        <v>0.14094294572538399</v>
      </c>
      <c r="G73" s="17">
        <f t="shared" si="9"/>
        <v>67077.608333333294</v>
      </c>
      <c r="H73" s="11">
        <f t="shared" si="7"/>
        <v>-3045.6083333332936</v>
      </c>
      <c r="I73" s="12">
        <f t="shared" si="8"/>
        <v>-4.5404247542615801E-2</v>
      </c>
    </row>
    <row r="74" spans="1:9" s="10" customFormat="1" x14ac:dyDescent="0.25">
      <c r="A74" s="15">
        <v>72</v>
      </c>
      <c r="B74" s="23">
        <v>1</v>
      </c>
      <c r="C74" s="25">
        <v>55595</v>
      </c>
      <c r="D74" s="27">
        <v>64015</v>
      </c>
      <c r="E74" s="11">
        <f t="shared" si="5"/>
        <v>8420</v>
      </c>
      <c r="F74" s="20">
        <f t="shared" si="6"/>
        <v>0.15145246874718948</v>
      </c>
      <c r="G74" s="17">
        <f t="shared" si="9"/>
        <v>67077.608333333294</v>
      </c>
      <c r="H74" s="11">
        <f t="shared" si="7"/>
        <v>-3062.6083333332936</v>
      </c>
      <c r="I74" s="12">
        <f t="shared" si="8"/>
        <v>-4.5657685320473367E-2</v>
      </c>
    </row>
    <row r="75" spans="1:9" s="10" customFormat="1" x14ac:dyDescent="0.25">
      <c r="A75" s="15">
        <v>73</v>
      </c>
      <c r="B75" s="23">
        <v>1</v>
      </c>
      <c r="C75" s="25">
        <v>57167</v>
      </c>
      <c r="D75" s="27">
        <v>60783</v>
      </c>
      <c r="E75" s="11">
        <f t="shared" si="5"/>
        <v>3616</v>
      </c>
      <c r="F75" s="20">
        <f t="shared" si="6"/>
        <v>6.3253275491105002E-2</v>
      </c>
      <c r="G75" s="17">
        <f t="shared" si="9"/>
        <v>67077.608333333294</v>
      </c>
      <c r="H75" s="11">
        <f t="shared" si="7"/>
        <v>-6294.6083333332936</v>
      </c>
      <c r="I75" s="12">
        <f t="shared" si="8"/>
        <v>-9.3840679322570217E-2</v>
      </c>
    </row>
    <row r="76" spans="1:9" s="10" customFormat="1" x14ac:dyDescent="0.25">
      <c r="A76" s="15">
        <v>74</v>
      </c>
      <c r="B76" s="23">
        <v>1</v>
      </c>
      <c r="C76" s="25">
        <v>56978</v>
      </c>
      <c r="D76" s="27">
        <v>69536</v>
      </c>
      <c r="E76" s="11">
        <f t="shared" si="5"/>
        <v>12558</v>
      </c>
      <c r="F76" s="20">
        <f t="shared" si="6"/>
        <v>0.22040085647091859</v>
      </c>
      <c r="G76" s="17">
        <f t="shared" si="9"/>
        <v>67077.608333333294</v>
      </c>
      <c r="H76" s="11">
        <f t="shared" si="7"/>
        <v>2458.3916666667064</v>
      </c>
      <c r="I76" s="12">
        <f t="shared" si="8"/>
        <v>3.6649960064915471E-2</v>
      </c>
    </row>
    <row r="77" spans="1:9" s="10" customFormat="1" x14ac:dyDescent="0.25">
      <c r="A77" s="15">
        <v>75</v>
      </c>
      <c r="B77" s="23">
        <v>1</v>
      </c>
      <c r="C77" s="25">
        <v>53374</v>
      </c>
      <c r="D77" s="27">
        <v>67060</v>
      </c>
      <c r="E77" s="11">
        <f t="shared" si="5"/>
        <v>13686</v>
      </c>
      <c r="F77" s="20">
        <f t="shared" si="6"/>
        <v>0.25641698205118596</v>
      </c>
      <c r="G77" s="17">
        <f t="shared" si="9"/>
        <v>67077.608333333294</v>
      </c>
      <c r="H77" s="11">
        <f t="shared" si="7"/>
        <v>-17.608333333293558</v>
      </c>
      <c r="I77" s="12">
        <f t="shared" si="8"/>
        <v>-2.6250687480971709E-4</v>
      </c>
    </row>
    <row r="78" spans="1:9" s="10" customFormat="1" x14ac:dyDescent="0.25">
      <c r="A78" s="15">
        <v>76</v>
      </c>
      <c r="B78" s="23">
        <v>1</v>
      </c>
      <c r="C78" s="25">
        <v>57633</v>
      </c>
      <c r="D78" s="27">
        <v>79381</v>
      </c>
      <c r="E78" s="11">
        <f t="shared" si="5"/>
        <v>21748</v>
      </c>
      <c r="F78" s="20">
        <f t="shared" si="6"/>
        <v>0.37735325247687956</v>
      </c>
      <c r="G78" s="17">
        <f t="shared" si="9"/>
        <v>67077.608333333294</v>
      </c>
      <c r="H78" s="11">
        <f t="shared" si="7"/>
        <v>12303.391666666706</v>
      </c>
      <c r="I78" s="12">
        <f t="shared" si="8"/>
        <v>0.18342024965360468</v>
      </c>
    </row>
    <row r="79" spans="1:9" s="10" customFormat="1" x14ac:dyDescent="0.25">
      <c r="A79" s="15">
        <v>77</v>
      </c>
      <c r="B79" s="23">
        <v>1</v>
      </c>
      <c r="C79" s="25">
        <v>57527</v>
      </c>
      <c r="D79" s="27">
        <v>69801</v>
      </c>
      <c r="E79" s="11">
        <f t="shared" si="5"/>
        <v>12274</v>
      </c>
      <c r="F79" s="20">
        <f t="shared" si="6"/>
        <v>0.21336068280981105</v>
      </c>
      <c r="G79" s="17">
        <f t="shared" si="9"/>
        <v>67077.608333333294</v>
      </c>
      <c r="H79" s="11">
        <f t="shared" si="7"/>
        <v>2723.3916666667064</v>
      </c>
      <c r="I79" s="12">
        <f t="shared" si="8"/>
        <v>4.0600607778577498E-2</v>
      </c>
    </row>
    <row r="80" spans="1:9" s="10" customFormat="1" x14ac:dyDescent="0.25">
      <c r="A80" s="15">
        <v>78</v>
      </c>
      <c r="B80" s="23">
        <v>1</v>
      </c>
      <c r="C80" s="25">
        <v>53152</v>
      </c>
      <c r="D80" s="27">
        <v>59329</v>
      </c>
      <c r="E80" s="11">
        <f t="shared" si="5"/>
        <v>6177</v>
      </c>
      <c r="F80" s="20">
        <f t="shared" si="6"/>
        <v>0.11621387718242022</v>
      </c>
      <c r="G80" s="17">
        <f t="shared" si="9"/>
        <v>67077.608333333294</v>
      </c>
      <c r="H80" s="11">
        <f t="shared" si="7"/>
        <v>-7748.6083333332936</v>
      </c>
      <c r="I80" s="12">
        <f t="shared" si="8"/>
        <v>-0.11551706338168186</v>
      </c>
    </row>
    <row r="81" spans="1:9" s="10" customFormat="1" x14ac:dyDescent="0.25">
      <c r="A81" s="15">
        <v>79</v>
      </c>
      <c r="B81" s="23">
        <v>1</v>
      </c>
      <c r="C81" s="25">
        <v>54264</v>
      </c>
      <c r="D81" s="27">
        <v>56426</v>
      </c>
      <c r="E81" s="11">
        <f t="shared" si="5"/>
        <v>2162</v>
      </c>
      <c r="F81" s="20">
        <f t="shared" si="6"/>
        <v>3.9842252690549904E-2</v>
      </c>
      <c r="G81" s="17">
        <f t="shared" si="9"/>
        <v>67077.608333333294</v>
      </c>
      <c r="H81" s="11">
        <f t="shared" si="7"/>
        <v>-10651.608333333294</v>
      </c>
      <c r="I81" s="12">
        <f t="shared" si="8"/>
        <v>-0.15879529097700587</v>
      </c>
    </row>
    <row r="82" spans="1:9" s="10" customFormat="1" x14ac:dyDescent="0.25">
      <c r="A82" s="15">
        <v>80</v>
      </c>
      <c r="B82" s="23">
        <v>1</v>
      </c>
      <c r="C82" s="25">
        <v>55462</v>
      </c>
      <c r="D82" s="27">
        <v>58769</v>
      </c>
      <c r="E82" s="11">
        <f t="shared" si="5"/>
        <v>3307</v>
      </c>
      <c r="F82" s="20">
        <f t="shared" si="6"/>
        <v>5.962641087591504E-2</v>
      </c>
      <c r="G82" s="17">
        <f t="shared" si="9"/>
        <v>67077.608333333294</v>
      </c>
      <c r="H82" s="11">
        <f t="shared" si="7"/>
        <v>-8308.6083333332936</v>
      </c>
      <c r="I82" s="12">
        <f t="shared" si="8"/>
        <v>-0.12386560194640162</v>
      </c>
    </row>
    <row r="83" spans="1:9" s="10" customFormat="1" x14ac:dyDescent="0.25">
      <c r="A83" s="15">
        <v>81</v>
      </c>
      <c r="B83" s="23">
        <v>1</v>
      </c>
      <c r="C83" s="25">
        <v>57875</v>
      </c>
      <c r="D83" s="27">
        <v>92137</v>
      </c>
      <c r="E83" s="11">
        <f t="shared" si="5"/>
        <v>34262</v>
      </c>
      <c r="F83" s="20">
        <f t="shared" si="6"/>
        <v>0.59199999999999997</v>
      </c>
      <c r="G83" s="17">
        <f t="shared" si="9"/>
        <v>67077.608333333294</v>
      </c>
      <c r="H83" s="11">
        <f t="shared" si="7"/>
        <v>25059.391666666706</v>
      </c>
      <c r="I83" s="12">
        <f t="shared" si="8"/>
        <v>0.37358803167425675</v>
      </c>
    </row>
    <row r="84" spans="1:9" s="10" customFormat="1" x14ac:dyDescent="0.25">
      <c r="A84" s="15">
        <v>82</v>
      </c>
      <c r="B84" s="23">
        <v>1</v>
      </c>
      <c r="C84" s="25">
        <v>56850</v>
      </c>
      <c r="D84" s="27">
        <v>66062</v>
      </c>
      <c r="E84" s="11">
        <f t="shared" si="5"/>
        <v>9212</v>
      </c>
      <c r="F84" s="20">
        <f t="shared" si="6"/>
        <v>0.16204045734388742</v>
      </c>
      <c r="G84" s="17">
        <f t="shared" si="9"/>
        <v>67077.608333333294</v>
      </c>
      <c r="H84" s="11">
        <f t="shared" si="7"/>
        <v>-1015.6083333332936</v>
      </c>
      <c r="I84" s="12">
        <f t="shared" si="8"/>
        <v>-1.5140795245506704E-2</v>
      </c>
    </row>
    <row r="85" spans="1:9" s="10" customFormat="1" x14ac:dyDescent="0.25">
      <c r="A85" s="15">
        <v>83</v>
      </c>
      <c r="B85" s="23">
        <v>1</v>
      </c>
      <c r="C85" s="25">
        <v>56925</v>
      </c>
      <c r="D85" s="27">
        <v>68556</v>
      </c>
      <c r="E85" s="11">
        <f t="shared" si="5"/>
        <v>11631</v>
      </c>
      <c r="F85" s="20">
        <f t="shared" si="6"/>
        <v>0.20432147562582345</v>
      </c>
      <c r="G85" s="17">
        <f t="shared" si="9"/>
        <v>67077.608333333294</v>
      </c>
      <c r="H85" s="11">
        <f t="shared" si="7"/>
        <v>1478.3916666667064</v>
      </c>
      <c r="I85" s="12">
        <f t="shared" si="8"/>
        <v>2.2040017576655906E-2</v>
      </c>
    </row>
    <row r="86" spans="1:9" s="10" customFormat="1" x14ac:dyDescent="0.25">
      <c r="A86" s="15">
        <v>84</v>
      </c>
      <c r="B86" s="23">
        <v>1</v>
      </c>
      <c r="C86" s="25">
        <v>57485</v>
      </c>
      <c r="D86" s="27">
        <v>75745</v>
      </c>
      <c r="E86" s="11">
        <f t="shared" si="5"/>
        <v>18260</v>
      </c>
      <c r="F86" s="20">
        <f t="shared" si="6"/>
        <v>0.31764808210837608</v>
      </c>
      <c r="G86" s="17">
        <f t="shared" si="9"/>
        <v>67077.608333333294</v>
      </c>
      <c r="H86" s="11">
        <f t="shared" si="7"/>
        <v>8667.3916666667064</v>
      </c>
      <c r="I86" s="12">
        <f t="shared" si="8"/>
        <v>0.12921438140124572</v>
      </c>
    </row>
    <row r="87" spans="1:9" s="10" customFormat="1" x14ac:dyDescent="0.25">
      <c r="A87" s="15">
        <v>85</v>
      </c>
      <c r="B87" s="23">
        <v>1</v>
      </c>
      <c r="C87" s="25">
        <v>53018</v>
      </c>
      <c r="D87" s="27">
        <v>64622</v>
      </c>
      <c r="E87" s="11">
        <f t="shared" si="5"/>
        <v>11604</v>
      </c>
      <c r="F87" s="20">
        <f t="shared" si="6"/>
        <v>0.21886906333697989</v>
      </c>
      <c r="G87" s="17">
        <f t="shared" si="9"/>
        <v>67077.608333333294</v>
      </c>
      <c r="H87" s="11">
        <f t="shared" si="7"/>
        <v>-2455.6083333332936</v>
      </c>
      <c r="I87" s="12">
        <f t="shared" si="8"/>
        <v>-3.660846584050035E-2</v>
      </c>
    </row>
    <row r="88" spans="1:9" s="10" customFormat="1" x14ac:dyDescent="0.25">
      <c r="A88" s="15">
        <v>86</v>
      </c>
      <c r="B88" s="23">
        <v>1</v>
      </c>
      <c r="C88" s="25">
        <v>54655</v>
      </c>
      <c r="D88" s="27">
        <v>63762</v>
      </c>
      <c r="E88" s="11">
        <f t="shared" si="5"/>
        <v>9107</v>
      </c>
      <c r="F88" s="20">
        <f t="shared" si="6"/>
        <v>0.16662702406001281</v>
      </c>
      <c r="G88" s="17">
        <f t="shared" si="9"/>
        <v>67077.608333333294</v>
      </c>
      <c r="H88" s="11">
        <f t="shared" si="7"/>
        <v>-3315.6083333332936</v>
      </c>
      <c r="I88" s="12">
        <f t="shared" si="8"/>
        <v>-4.9429435779177112E-2</v>
      </c>
    </row>
    <row r="89" spans="1:9" s="10" customFormat="1" x14ac:dyDescent="0.25">
      <c r="A89" s="15">
        <v>87</v>
      </c>
      <c r="B89" s="23">
        <v>1</v>
      </c>
      <c r="C89" s="25">
        <v>52798</v>
      </c>
      <c r="D89" s="27">
        <v>56612</v>
      </c>
      <c r="E89" s="11">
        <f t="shared" si="5"/>
        <v>3814</v>
      </c>
      <c r="F89" s="20">
        <f t="shared" si="6"/>
        <v>7.2237584756998374E-2</v>
      </c>
      <c r="G89" s="17">
        <f t="shared" si="9"/>
        <v>67077.608333333294</v>
      </c>
      <c r="H89" s="11">
        <f t="shared" si="7"/>
        <v>-10465.608333333294</v>
      </c>
      <c r="I89" s="12">
        <f t="shared" si="8"/>
        <v>-0.15602238352515252</v>
      </c>
    </row>
    <row r="90" spans="1:9" s="10" customFormat="1" x14ac:dyDescent="0.25">
      <c r="A90" s="15">
        <v>88</v>
      </c>
      <c r="B90" s="23">
        <v>1</v>
      </c>
      <c r="C90" s="25">
        <v>57464</v>
      </c>
      <c r="D90" s="27">
        <v>72367</v>
      </c>
      <c r="E90" s="11">
        <f t="shared" si="5"/>
        <v>14903</v>
      </c>
      <c r="F90" s="20">
        <f t="shared" si="6"/>
        <v>0.25934498120562438</v>
      </c>
      <c r="G90" s="17">
        <f t="shared" si="9"/>
        <v>67077.608333333294</v>
      </c>
      <c r="H90" s="11">
        <f t="shared" si="7"/>
        <v>5289.3916666667064</v>
      </c>
      <c r="I90" s="12">
        <f t="shared" si="8"/>
        <v>7.8854804130489786E-2</v>
      </c>
    </row>
    <row r="91" spans="1:9" s="10" customFormat="1" x14ac:dyDescent="0.25">
      <c r="A91" s="15">
        <v>89</v>
      </c>
      <c r="B91" s="23">
        <v>2</v>
      </c>
      <c r="C91" s="25">
        <v>108150</v>
      </c>
      <c r="D91" s="27">
        <v>127708</v>
      </c>
      <c r="E91" s="11">
        <f t="shared" si="5"/>
        <v>19558</v>
      </c>
      <c r="F91" s="20">
        <f t="shared" si="6"/>
        <v>0.18084142394822006</v>
      </c>
      <c r="G91" s="17">
        <f t="shared" si="9"/>
        <v>134155.21666666659</v>
      </c>
      <c r="H91" s="11">
        <f t="shared" si="7"/>
        <v>-6447.2166666665871</v>
      </c>
      <c r="I91" s="12">
        <f t="shared" si="8"/>
        <v>-4.8057890157830296E-2</v>
      </c>
    </row>
    <row r="92" spans="1:9" s="10" customFormat="1" x14ac:dyDescent="0.25">
      <c r="A92" s="15">
        <v>90</v>
      </c>
      <c r="B92" s="23">
        <v>1</v>
      </c>
      <c r="C92" s="25">
        <v>57814</v>
      </c>
      <c r="D92" s="27">
        <v>73544</v>
      </c>
      <c r="E92" s="11">
        <f t="shared" si="5"/>
        <v>15730</v>
      </c>
      <c r="F92" s="20">
        <f t="shared" si="6"/>
        <v>0.27207942712837718</v>
      </c>
      <c r="G92" s="17">
        <f t="shared" si="9"/>
        <v>67077.608333333294</v>
      </c>
      <c r="H92" s="11">
        <f t="shared" si="7"/>
        <v>6466.3916666667064</v>
      </c>
      <c r="I92" s="12">
        <f t="shared" si="8"/>
        <v>9.6401643220981117E-2</v>
      </c>
    </row>
    <row r="93" spans="1:9" s="10" customFormat="1" x14ac:dyDescent="0.25">
      <c r="A93" s="15">
        <v>91</v>
      </c>
      <c r="B93" s="23">
        <v>1</v>
      </c>
      <c r="C93" s="25">
        <v>53210</v>
      </c>
      <c r="D93" s="27">
        <v>61116</v>
      </c>
      <c r="E93" s="11">
        <f t="shared" si="5"/>
        <v>7906</v>
      </c>
      <c r="F93" s="20">
        <f t="shared" si="6"/>
        <v>0.14858109377936479</v>
      </c>
      <c r="G93" s="17">
        <f t="shared" si="9"/>
        <v>67077.608333333294</v>
      </c>
      <c r="H93" s="11">
        <f t="shared" si="7"/>
        <v>-5961.6083333332936</v>
      </c>
      <c r="I93" s="12">
        <f t="shared" si="8"/>
        <v>-8.8876280497477936E-2</v>
      </c>
    </row>
    <row r="94" spans="1:9" s="10" customFormat="1" x14ac:dyDescent="0.25">
      <c r="A94" s="15">
        <v>92</v>
      </c>
      <c r="B94" s="23">
        <v>1</v>
      </c>
      <c r="C94" s="25">
        <v>57408</v>
      </c>
      <c r="D94" s="27">
        <v>84946</v>
      </c>
      <c r="E94" s="11">
        <f t="shared" si="5"/>
        <v>27538</v>
      </c>
      <c r="F94" s="20">
        <f t="shared" si="6"/>
        <v>0.47968924191750278</v>
      </c>
      <c r="G94" s="17">
        <f t="shared" si="9"/>
        <v>67077.608333333294</v>
      </c>
      <c r="H94" s="11">
        <f t="shared" si="7"/>
        <v>17868.391666666706</v>
      </c>
      <c r="I94" s="12">
        <f t="shared" si="8"/>
        <v>0.26638385164050721</v>
      </c>
    </row>
    <row r="95" spans="1:9" s="10" customFormat="1" x14ac:dyDescent="0.25">
      <c r="A95" s="15">
        <v>93</v>
      </c>
      <c r="B95" s="23">
        <v>1</v>
      </c>
      <c r="C95" s="25">
        <v>57863</v>
      </c>
      <c r="D95" s="27">
        <v>61063</v>
      </c>
      <c r="E95" s="11">
        <f t="shared" si="5"/>
        <v>3200</v>
      </c>
      <c r="F95" s="20">
        <f t="shared" si="6"/>
        <v>5.5303043395606863E-2</v>
      </c>
      <c r="G95" s="17">
        <f t="shared" si="9"/>
        <v>67077.608333333294</v>
      </c>
      <c r="H95" s="11">
        <f t="shared" si="7"/>
        <v>-6014.6083333332936</v>
      </c>
      <c r="I95" s="12">
        <f t="shared" si="8"/>
        <v>-8.9666410040210351E-2</v>
      </c>
    </row>
    <row r="96" spans="1:9" s="10" customFormat="1" x14ac:dyDescent="0.25">
      <c r="A96" s="15">
        <v>94</v>
      </c>
      <c r="B96" s="23">
        <v>1</v>
      </c>
      <c r="C96" s="25">
        <v>55375</v>
      </c>
      <c r="D96" s="27">
        <v>66526</v>
      </c>
      <c r="E96" s="11">
        <f t="shared" si="5"/>
        <v>11151</v>
      </c>
      <c r="F96" s="20">
        <f t="shared" si="6"/>
        <v>0.201372460496614</v>
      </c>
      <c r="G96" s="17">
        <f t="shared" si="9"/>
        <v>67077.608333333294</v>
      </c>
      <c r="H96" s="11">
        <f t="shared" si="7"/>
        <v>-551.60833333329356</v>
      </c>
      <c r="I96" s="12">
        <f t="shared" si="8"/>
        <v>-8.2234347204531953E-3</v>
      </c>
    </row>
    <row r="97" spans="1:9" s="10" customFormat="1" x14ac:dyDescent="0.25">
      <c r="A97" s="15">
        <v>95</v>
      </c>
      <c r="B97" s="23">
        <v>1</v>
      </c>
      <c r="C97" s="25">
        <v>54579</v>
      </c>
      <c r="D97" s="27">
        <v>75918</v>
      </c>
      <c r="E97" s="11">
        <f t="shared" si="5"/>
        <v>21339</v>
      </c>
      <c r="F97" s="20">
        <f t="shared" si="6"/>
        <v>0.3909745506513494</v>
      </c>
      <c r="G97" s="17">
        <f t="shared" si="9"/>
        <v>67077.608333333294</v>
      </c>
      <c r="H97" s="11">
        <f t="shared" si="7"/>
        <v>8840.3916666667064</v>
      </c>
      <c r="I97" s="12">
        <f t="shared" si="8"/>
        <v>0.13179348349356093</v>
      </c>
    </row>
    <row r="98" spans="1:9" s="10" customFormat="1" x14ac:dyDescent="0.25">
      <c r="A98" s="15">
        <v>96</v>
      </c>
      <c r="B98" s="23">
        <v>1</v>
      </c>
      <c r="C98" s="25">
        <v>56550</v>
      </c>
      <c r="D98" s="27">
        <v>73509</v>
      </c>
      <c r="E98" s="11">
        <f t="shared" si="5"/>
        <v>16959</v>
      </c>
      <c r="F98" s="20">
        <f t="shared" si="6"/>
        <v>0.29989389920424403</v>
      </c>
      <c r="G98" s="17">
        <f t="shared" si="9"/>
        <v>67077.608333333294</v>
      </c>
      <c r="H98" s="11">
        <f t="shared" si="7"/>
        <v>6431.3916666667064</v>
      </c>
      <c r="I98" s="12">
        <f t="shared" si="8"/>
        <v>9.5879859560686134E-2</v>
      </c>
    </row>
    <row r="99" spans="1:9" s="10" customFormat="1" x14ac:dyDescent="0.25">
      <c r="A99" s="15">
        <v>97</v>
      </c>
      <c r="B99" s="23">
        <v>1</v>
      </c>
      <c r="C99" s="25">
        <v>52498</v>
      </c>
      <c r="D99" s="27">
        <v>52471</v>
      </c>
      <c r="E99" s="11">
        <f t="shared" si="5"/>
        <v>-27</v>
      </c>
      <c r="F99" s="20">
        <f t="shared" si="6"/>
        <v>-5.1430530686883314E-4</v>
      </c>
      <c r="G99" s="17">
        <f t="shared" si="9"/>
        <v>67077.608333333294</v>
      </c>
      <c r="H99" s="11">
        <f t="shared" si="7"/>
        <v>-14606.608333333294</v>
      </c>
      <c r="I99" s="12">
        <f t="shared" si="8"/>
        <v>-0.21775684459033912</v>
      </c>
    </row>
    <row r="100" spans="1:9" s="10" customFormat="1" ht="16.5" thickBot="1" x14ac:dyDescent="0.3">
      <c r="A100" s="16">
        <v>98</v>
      </c>
      <c r="B100" s="24">
        <v>1</v>
      </c>
      <c r="C100" s="26">
        <v>52638</v>
      </c>
      <c r="D100" s="28">
        <v>62335</v>
      </c>
      <c r="E100" s="13">
        <f t="shared" si="5"/>
        <v>9697</v>
      </c>
      <c r="F100" s="21">
        <f t="shared" si="6"/>
        <v>0.18422052509593831</v>
      </c>
      <c r="G100" s="18">
        <f t="shared" si="9"/>
        <v>67077.608333333294</v>
      </c>
      <c r="H100" s="13">
        <f t="shared" si="7"/>
        <v>-4742.6083333332936</v>
      </c>
      <c r="I100" s="14">
        <f t="shared" si="8"/>
        <v>-7.0703301014632625E-2</v>
      </c>
    </row>
    <row r="101" spans="1:9" x14ac:dyDescent="0.25">
      <c r="A101" s="8" t="s">
        <v>6</v>
      </c>
      <c r="B101" s="9">
        <f>SUM(B3:B100)</f>
        <v>120</v>
      </c>
      <c r="C101" s="6">
        <f>SUM(C3:C100)</f>
        <v>6628637</v>
      </c>
      <c r="D101" s="6">
        <f>SUM(D3:D100)</f>
        <v>8049313</v>
      </c>
      <c r="G101" s="9">
        <f>SUM(G3:G100)</f>
        <v>8049313.0000000037</v>
      </c>
    </row>
  </sheetData>
  <mergeCells count="4">
    <mergeCell ref="C1:D1"/>
    <mergeCell ref="E1:F1"/>
    <mergeCell ref="H1:I1"/>
    <mergeCell ref="G1:G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House Districts&amp;14
Deviation from Ideal Population using 2000 Census Population Counts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2011-03-02T18:39:57Z</cp:lastPrinted>
  <dcterms:created xsi:type="dcterms:W3CDTF">2011-01-18T18:07:57Z</dcterms:created>
  <dcterms:modified xsi:type="dcterms:W3CDTF">2022-12-09T13:59:27Z</dcterms:modified>
</cp:coreProperties>
</file>